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18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<sst xmlns="http://schemas.openxmlformats.org/spreadsheetml/2006/main" count="1007" uniqueCount="254">
  <si>
    <t>Наименование</t>
  </si>
  <si>
    <t>Целевая статья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</si>
  <si>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</si>
  <si>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</si>
  <si>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</si>
  <si>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</si>
  <si>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</si>
  <si>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</si>
  <si>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</si>
  <si>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Центральный аппарат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</si>
  <si>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</si>
  <si>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</si>
  <si>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</si>
  <si>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</si>
  <si>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</si>
  <si>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</si>
  <si>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</si>
  <si>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</si>
  <si>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</si>
  <si>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</si>
  <si>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</si>
  <si>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</si>
  <si>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</si>
  <si>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</si>
  <si>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</si>
  <si>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</si>
  <si>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</si>
  <si>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</si>
  <si>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</si>
  <si>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</si>
  <si>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</si>
  <si>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</si>
  <si>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</si>
  <si>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</si>
  <si>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Благоустройство</t>
  </si>
  <si>
    <t xml:space="preserve">003 </t>
  </si>
  <si>
    <t>05 03</t>
  </si>
  <si>
    <t>08 01</t>
  </si>
  <si>
    <t>Периодическая печать и издательства</t>
  </si>
  <si>
    <t>Физическая культура и спорт</t>
  </si>
  <si>
    <t>Социальная политика</t>
  </si>
  <si>
    <t>10 00</t>
  </si>
  <si>
    <t>Социальное обеспечение населения</t>
  </si>
  <si>
    <t>10 03</t>
  </si>
  <si>
    <t>11 00</t>
  </si>
  <si>
    <t xml:space="preserve">Физическая культура </t>
  </si>
  <si>
    <t>Средства массовой информации</t>
  </si>
  <si>
    <t>11 01</t>
  </si>
  <si>
    <t>12 00</t>
  </si>
  <si>
    <t>12 02</t>
  </si>
  <si>
    <t>Другие вопросы в области социальной политики</t>
  </si>
  <si>
    <t>10 06</t>
  </si>
  <si>
    <t>01 11</t>
  </si>
  <si>
    <t>01 13</t>
  </si>
  <si>
    <t>Коммунальное хозяйство</t>
  </si>
  <si>
    <t>05 02</t>
  </si>
  <si>
    <t>Раздел, под-раздел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</si>
  <si>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</si>
  <si>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</si>
  <si>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 государственных органов </t>
  </si>
  <si>
    <t>120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</si>
  <si>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</si>
  <si>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</si>
  <si>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</si>
  <si>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</si>
  <si>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04 09</t>
  </si>
  <si>
    <t>Иные бюджетные ассигнования</t>
  </si>
  <si>
    <t>800</t>
  </si>
  <si>
    <t>810</t>
  </si>
  <si>
    <t>Межбюджетные трансферты</t>
  </si>
  <si>
    <t>Иные межбюжетные трансферты</t>
  </si>
  <si>
    <t>540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</si>
  <si>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</si>
  <si>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</si>
  <si>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</si>
  <si>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</si>
  <si>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</si>
  <si>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</si>
  <si>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</si>
  <si>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автономным учреждениям</t>
  </si>
  <si>
    <t>620</t>
  </si>
  <si>
    <t>Другие вопросы в области национальной безопасности и правоохранительной деятельности</t>
  </si>
  <si>
    <t>03 14</t>
  </si>
  <si>
    <t>Культура</t>
  </si>
  <si>
    <t>изменения</t>
  </si>
  <si>
    <t>(в рублях)</t>
  </si>
  <si>
    <t>КГРБС</t>
  </si>
  <si>
    <t>Группы и подгруппы видов расходов</t>
  </si>
  <si>
    <t>Обеспечение деятельности Городской Думы ГП "Город Кременки"</t>
  </si>
  <si>
    <t>810 0000</t>
  </si>
  <si>
    <t>810 0040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</si>
  <si>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</si>
  <si>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</si>
  <si>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</si>
  <si>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</si>
  <si>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Администрации ГП "Город Кременки"</t>
  </si>
  <si>
    <t>740 0000</t>
  </si>
  <si>
    <t>740 0040</t>
  </si>
  <si>
    <t>Уплата налогов, сборов и иных платежей</t>
  </si>
  <si>
    <t>850</t>
  </si>
  <si>
    <t>740 0048</t>
  </si>
  <si>
    <t>Резервный фонд Администрации ГП "Город Кременки"</t>
  </si>
  <si>
    <t>Резервные средства</t>
  </si>
  <si>
    <t>870</t>
  </si>
  <si>
    <t>740 0092</t>
  </si>
  <si>
    <t>Муниципальная программа  "Безопасность жизнедеятельности на территории городского поселения "Город Кременки""</t>
  </si>
  <si>
    <t>100 0000</t>
  </si>
  <si>
    <t>Подпрограмма  "Развитие и совершенствование гражданской обороны"</t>
  </si>
  <si>
    <t>101 0000</t>
  </si>
  <si>
    <t/>
  </si>
  <si>
    <t>Материально-техническое обеспечение в области гражданской обороны</t>
  </si>
  <si>
    <t>101 1100</t>
  </si>
  <si>
    <t>Подпрограмма "Охрана правопорядка"</t>
  </si>
  <si>
    <t>106 0000</t>
  </si>
  <si>
    <t xml:space="preserve">Реализация мероприятий </t>
  </si>
  <si>
    <t>106 0066</t>
  </si>
  <si>
    <t>Субсидии некоммерческим организациям (за исключением государственных (муниципальных) учреждений)</t>
  </si>
  <si>
    <t>Дорожное хозяйство (дорожные фонды)</t>
  </si>
  <si>
    <t>Муниципальная программа  «Развитие дорожного хозяйства  ГП «Город Кремёнки»</t>
  </si>
  <si>
    <t>240 0000</t>
  </si>
  <si>
    <t>Подпрограмма "Совершенствование и развитие сети автомобильных дорог"</t>
  </si>
  <si>
    <t>242 0000</t>
  </si>
  <si>
    <t>242 7501</t>
  </si>
  <si>
    <t>Подпрограмма «Повышение безопасности дорожного движения  в  ГП «Город Кремёнки»</t>
  </si>
  <si>
    <t>24Б 0000</t>
  </si>
  <si>
    <t>24Б 7504</t>
  </si>
  <si>
    <t>Муниципальная программа "Управление имущественным комплексом ГП "Город Кременки"</t>
  </si>
  <si>
    <t>380 0000</t>
  </si>
  <si>
    <t>Подпрограмма  "Территориальное планирование ГП "Город Кременки""</t>
  </si>
  <si>
    <t>382 0000</t>
  </si>
  <si>
    <t>Реализация мероприятий в области земельных отношений</t>
  </si>
  <si>
    <t>382 7623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</si>
  <si>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</si>
  <si>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050 0000</t>
  </si>
  <si>
    <t>Подпрограмма "Капитальный ремонт муниципального жилого фонда"</t>
  </si>
  <si>
    <t>05Д 0000</t>
  </si>
  <si>
    <t>Обеспечение мероприятий по капитальному ремонту многоквартирных домов</t>
  </si>
  <si>
    <t>05Д 7505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</si>
  <si>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</si>
  <si>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Подпрограмма "Чистая вода в ГП "Город Кременки" </t>
  </si>
  <si>
    <t>057 0000</t>
  </si>
  <si>
    <t xml:space="preserve">Мероприятия направленные на развитие водопроводно-канализационного хозяйства г. Кременки </t>
  </si>
  <si>
    <t>057 7150</t>
  </si>
  <si>
    <t xml:space="preserve">Муниципальная программа "Энергосбережение и повышение энергоэффективности  ГП "Город Кременки" </t>
  </si>
  <si>
    <t>300 0000</t>
  </si>
  <si>
    <t>Мероприятия, направленные на энергосбережение и повышение энергоэффективности в ГП "Город Кременки"</t>
  </si>
  <si>
    <t>300 7911</t>
  </si>
  <si>
    <t xml:space="preserve">Муниципальная  программа "Благоустройство территории городского поселения  "Город Кременки" </t>
  </si>
  <si>
    <t>800 0000</t>
  </si>
  <si>
    <t>800 0066</t>
  </si>
  <si>
    <t>Муниципальная  программа "Социальная поддержка граждан городского поселения "Город Кременки"</t>
  </si>
  <si>
    <t>030 0000</t>
  </si>
  <si>
    <t>Подпрограмма "Развитие мер социальной поддержки отдельных категорий граждан"</t>
  </si>
  <si>
    <t>031 0000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</si>
  <si>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</si>
  <si>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031 0098</t>
  </si>
  <si>
    <t xml:space="preserve">Муниципальная  программа "Социальная поддержка граждан городского поселения "Город Кременки" </t>
  </si>
  <si>
    <t>Мероприятия в области социальной политики</t>
  </si>
  <si>
    <t>030 6003</t>
  </si>
  <si>
    <t xml:space="preserve">Муниципальная  программа «Развитие физической культуры и спорта городского поселения «Город Кременки» </t>
  </si>
  <si>
    <t>130 0000</t>
  </si>
  <si>
    <t>Мероприятия в области физической культуры и спорта</t>
  </si>
  <si>
    <t>130 6601</t>
  </si>
  <si>
    <t>Мероприятия в области средств массовой информации</t>
  </si>
  <si>
    <t xml:space="preserve">12 02 </t>
  </si>
  <si>
    <t>890 0000</t>
  </si>
  <si>
    <t>Поддержка  средств массовой информации</t>
  </si>
  <si>
    <t>890 6006</t>
  </si>
  <si>
    <t>Непрограммные расходы федеральных органов исполнительной власти</t>
  </si>
  <si>
    <t>0203</t>
  </si>
  <si>
    <t>990 0000</t>
  </si>
  <si>
    <t>Непрограммные расходы</t>
  </si>
  <si>
    <t>999 0000</t>
  </si>
  <si>
    <t>Осуществление первичного воинского учета на территориях, где отсутствуют военные комиссариаты</t>
  </si>
  <si>
    <t>999 5118</t>
  </si>
  <si>
    <t>Муниципальное казенное учреждение культуры "Кременковский Городской Дом Культуры"               счет 030032V0210</t>
  </si>
  <si>
    <t xml:space="preserve">Культура, кинематография </t>
  </si>
  <si>
    <t>08 00</t>
  </si>
  <si>
    <t>Муниципальная  программа «Развитие культуры городского поселения "Город Кременки"</t>
  </si>
  <si>
    <t>110 0000</t>
  </si>
  <si>
    <t>Подпрограмма "Развитие учреждений культуры"</t>
  </si>
  <si>
    <t xml:space="preserve">08 01 </t>
  </si>
  <si>
    <t>111 0000</t>
  </si>
  <si>
    <t>Расходы на обеспечение деятельности (оказание услуг) муниципальных учреждений</t>
  </si>
  <si>
    <t>111 0099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</si>
  <si>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</si>
  <si>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</si>
  <si>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</si>
  <si>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</si>
  <si>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112 0000</t>
  </si>
  <si>
    <t>Предоставление услуг по проведению мероприятий в сфере культуры</t>
  </si>
  <si>
    <t>112 0508</t>
  </si>
  <si>
    <t>Муниципальное казенное учреждение культуры "Кременковская библиотека" счет 030032V0220</t>
  </si>
  <si>
    <t>Ведомственная структура расходов бюджета МО "Город Кременки" на 2015 год</t>
  </si>
  <si>
    <t>Измененные бюджетные ассигнования на 2015 год</t>
  </si>
  <si>
    <t>Обеспечение проведения выборов и референдумов</t>
  </si>
  <si>
    <t>01 07</t>
  </si>
  <si>
    <t>Обеспечение деятельности муниципальной избирательной комиссии г.Кременки</t>
  </si>
  <si>
    <t>820 0000</t>
  </si>
  <si>
    <t>Проведение выборов в представительные органы муниципального образования</t>
  </si>
  <si>
    <t>820 6019</t>
  </si>
  <si>
    <t>Специальные расходы</t>
  </si>
  <si>
    <t>880</t>
  </si>
  <si>
    <t>Реализация мероприятий по взаимодействию с муниципальным районом</t>
  </si>
  <si>
    <t>106 7066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</si>
  <si>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</si>
  <si>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242 7500</t>
  </si>
  <si>
    <t>Развитие системы организации движения транспортных средств и пешеходов и повышение безопасности дорожных условий</t>
  </si>
  <si>
    <t>Бюджетные инвестиции</t>
  </si>
  <si>
    <t>410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</si>
  <si>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</si>
  <si>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</si>
  <si>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</si>
  <si>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</si>
  <si>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</si>
  <si>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Стимулирование руководителей исполнительно-распорядительных органов муниципальных образований области</t>
  </si>
  <si>
    <t>510 0053</t>
  </si>
  <si>
    <t>2360066</t>
  </si>
  <si>
    <t>Реализация мероприятий  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</si>
  <si>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10 01</t>
  </si>
  <si>
    <t>Пенсионное обеспечение</t>
  </si>
  <si>
    <t>031 0303</t>
  </si>
  <si>
    <t>Организация предоставления дополнительных социальных гарантий отдельным категориям граждан</t>
  </si>
  <si>
    <t>310</t>
  </si>
  <si>
    <t>Публичные нормативные социальные выплаты гражданам</t>
  </si>
  <si>
    <t>313</t>
  </si>
  <si>
    <t>Иные пенсии,социальные доплаты к пенсиям</t>
  </si>
  <si>
    <t>МП "Совершенствование системы управления общественнми финансами Администрации ГП "Город Кременки"</t>
  </si>
  <si>
    <t>510 7060</t>
  </si>
  <si>
    <t>510 0000</t>
  </si>
  <si>
    <t>480 0000</t>
  </si>
  <si>
    <t>480 0067</t>
  </si>
  <si>
    <t>МП "Кадровая политика Администрации ГП "Город Кременки"</t>
  </si>
  <si>
    <t>Кадровый патенциал и повышение заинтересованностимуниципальных служащих в качестве оказываемых услуг</t>
  </si>
  <si>
    <t>Гранты муниципальным образованиям - победителям областного конкурса на звание "Самое благоустроенное муниципальное образование Калужской области"</t>
  </si>
  <si>
    <t>129 8330</t>
  </si>
  <si>
    <t>Реализация мероприятий подпрограммы "Совершенствование и развитие сети автомобильных дорог Калужской области"</t>
  </si>
  <si>
    <t>242 85 00</t>
  </si>
  <si>
    <t>2400</t>
  </si>
  <si>
    <t>Мероприятия, направленные на развитие водохозяйственного комплекса в Калужской области</t>
  </si>
  <si>
    <t>057 8904</t>
  </si>
  <si>
    <t>Мероприятия, направленные на энергосбережение и повышение энергоэффективности в Калужской области</t>
  </si>
  <si>
    <t>300 8911</t>
  </si>
  <si>
    <t>Организация временного трудоустройства несовершеннолетних граждан</t>
  </si>
  <si>
    <t>Организация временного трудоустройства несовершеннолетних граждан, за счет средств поступивших от Центра занятости</t>
  </si>
  <si>
    <t>070 0403</t>
  </si>
  <si>
    <t>070 0404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</si>
  <si>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</si>
  <si>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Приложение № 2  к решению Городской Думы Городского поселения "Город Кременки" "О внесении изменений в бюджет МО "Город Кременки" на 2015 год и  плановый период 2016 и 2017 годов"</t>
  </si>
  <si>
    <t>000</t>
  </si>
  <si>
    <t>0309</t>
  </si>
  <si>
    <t>5107060</t>
  </si>
  <si>
    <t>7407060</t>
  </si>
  <si>
    <r>
      <t>Реализация мероприятий подпрограммы "Совершенствование и развитие сети автомобильных дорог"</t>
    </r>
    <r>
      <rPr>
        <b/>
        <sz val="11"/>
        <rFont val="Times New Roman"/>
        <family val="1"/>
      </rPr>
      <t xml:space="preserve"> поселения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</si>
</sst>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\О\б\щ\и\й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.5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30" borderId="0">
      <alignment/>
      <protection/>
    </xf>
    <xf numFmtId="0" fontId="16" fillId="30" borderId="0">
      <alignment/>
      <protection/>
    </xf>
    <xf numFmtId="0" fontId="10" fillId="0" borderId="0">
      <alignment vertical="top" wrapText="1"/>
      <protection/>
    </xf>
    <xf numFmtId="0" fontId="12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8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9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15" fillId="34" borderId="11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15" fillId="34" borderId="13" xfId="0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right" wrapText="1"/>
    </xf>
    <xf numFmtId="49" fontId="15" fillId="34" borderId="11" xfId="0" applyNumberFormat="1" applyFont="1" applyFill="1" applyBorder="1" applyAlignment="1">
      <alignment horizontal="center" wrapText="1"/>
    </xf>
    <xf numFmtId="49" fontId="15" fillId="34" borderId="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right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wrapText="1"/>
    </xf>
    <xf numFmtId="0" fontId="6" fillId="34" borderId="18" xfId="0" applyFont="1" applyFill="1" applyBorder="1" applyAlignment="1">
      <alignment horizontal="left" wrapText="1"/>
    </xf>
    <xf numFmtId="4" fontId="3" fillId="0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 wrapText="1"/>
    </xf>
    <xf numFmtId="49" fontId="17" fillId="0" borderId="10" xfId="0" applyNumberFormat="1" applyFont="1" applyFill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9" fontId="6" fillId="0" borderId="16" xfId="0" applyNumberFormat="1" applyFont="1" applyBorder="1" applyAlignment="1">
      <alignment horizontal="center" wrapText="1"/>
    </xf>
    <xf numFmtId="0" fontId="15" fillId="34" borderId="19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34" borderId="20" xfId="0" applyFont="1" applyFill="1" applyBorder="1" applyAlignment="1">
      <alignment horizontal="left" wrapText="1"/>
    </xf>
    <xf numFmtId="0" fontId="19" fillId="34" borderId="20" xfId="0" applyFont="1" applyFill="1" applyBorder="1" applyAlignment="1">
      <alignment wrapText="1"/>
    </xf>
    <xf numFmtId="0" fontId="19" fillId="34" borderId="21" xfId="0" applyFont="1" applyFill="1" applyBorder="1" applyAlignment="1">
      <alignment horizontal="left" wrapText="1"/>
    </xf>
    <xf numFmtId="0" fontId="19" fillId="34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9" fillId="0" borderId="20" xfId="0" applyFont="1" applyFill="1" applyBorder="1" applyAlignment="1">
      <alignment horizontal="left" wrapText="1"/>
    </xf>
    <xf numFmtId="0" fontId="19" fillId="0" borderId="21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vertical="center" wrapText="1"/>
    </xf>
    <xf numFmtId="0" fontId="19" fillId="34" borderId="22" xfId="0" applyFont="1" applyFill="1" applyBorder="1" applyAlignment="1">
      <alignment horizontal="left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0" fontId="19" fillId="34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19" fillId="34" borderId="10" xfId="55" applyFont="1" applyFill="1" applyBorder="1" applyAlignment="1">
      <alignment horizontal="left" wrapText="1"/>
      <protection/>
    </xf>
    <xf numFmtId="0" fontId="19" fillId="34" borderId="10" xfId="55" applyFont="1" applyFill="1" applyBorder="1" applyAlignment="1">
      <alignment wrapText="1"/>
      <protection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2014 г.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5"/>
  <sheetViews>
    <sheetView tabSelected="1" zoomScalePageLayoutView="0" workbookViewId="0" topLeftCell="A178">
      <selection activeCell="G187" sqref="G187"/>
    </sheetView>
  </sheetViews>
  <sheetFormatPr defaultColWidth="9.00390625" defaultRowHeight="12.75"/>
  <cols>
    <col min="1" max="1" width="58.25390625" style="2" customWidth="1"/>
    <col min="2" max="2" width="7.75390625" style="1" customWidth="1"/>
    <col min="3" max="3" width="8.25390625" style="11" customWidth="1"/>
    <col min="4" max="4" width="12.75390625" style="1" customWidth="1"/>
    <col min="5" max="5" width="11.00390625" style="1" customWidth="1"/>
    <col min="6" max="6" width="15.00390625" style="1" customWidth="1"/>
    <col min="7" max="7" width="14.25390625" style="1" customWidth="1"/>
    <col min="8" max="8" width="15.875" style="1" customWidth="1"/>
    <col min="9" max="9" width="14.25390625" style="9" customWidth="1"/>
    <col min="10" max="10" width="14.25390625" style="1" bestFit="1" customWidth="1"/>
    <col min="11" max="11" width="15.875" style="1" customWidth="1"/>
    <col min="12" max="16384" width="9.125" style="1" customWidth="1"/>
  </cols>
  <sheetData>
    <row r="1" spans="2:8" ht="54.75" customHeight="1">
      <c r="B1" s="12"/>
      <c r="C1" s="12"/>
      <c r="D1" s="12"/>
      <c r="E1" s="12"/>
      <c r="F1" s="89" t="s">
        <v>248</v>
      </c>
      <c r="G1" s="89"/>
      <c r="H1" s="89"/>
    </row>
    <row r="2" spans="1:6" ht="16.5" customHeight="1">
      <c r="A2" s="88" t="s">
        <v>193</v>
      </c>
      <c r="B2" s="88"/>
      <c r="C2" s="88"/>
      <c r="D2" s="88"/>
      <c r="E2" s="88"/>
      <c r="F2" s="88"/>
    </row>
    <row r="3" spans="2:6" ht="12.75">
      <c r="B3" s="2"/>
      <c r="C3" s="16"/>
      <c r="D3" s="2"/>
      <c r="E3" s="2"/>
      <c r="F3" s="11" t="s">
        <v>85</v>
      </c>
    </row>
    <row r="4" spans="1:12" ht="61.5" customHeight="1">
      <c r="A4" s="53" t="s">
        <v>0</v>
      </c>
      <c r="B4" s="21" t="s">
        <v>86</v>
      </c>
      <c r="C4" s="53" t="s">
        <v>56</v>
      </c>
      <c r="D4" s="53" t="s">
        <v>1</v>
      </c>
      <c r="E4" s="21" t="s">
        <v>87</v>
      </c>
      <c r="F4" s="21" t="s">
        <v>194</v>
      </c>
      <c r="G4" s="20" t="s">
        <v>84</v>
      </c>
      <c r="H4" s="21" t="s">
        <v>194</v>
      </c>
      <c r="I4" s="61"/>
      <c r="J4" s="48"/>
      <c r="K4" s="48"/>
      <c r="L4" s="48"/>
    </row>
    <row r="5" spans="1:12" ht="12.75" customHeigh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52"/>
      <c r="J5" s="48"/>
      <c r="K5" s="48"/>
      <c r="L5" s="48"/>
    </row>
    <row r="6" spans="1:12" s="7" customFormat="1" ht="14.25" customHeight="1">
      <c r="A6" s="5" t="s">
        <v>2</v>
      </c>
      <c r="B6" s="6"/>
      <c r="C6" s="6"/>
      <c r="D6" s="6"/>
      <c r="E6" s="6"/>
      <c r="F6" s="15">
        <f>F7+F187+F215</f>
        <v>73177231.85</v>
      </c>
      <c r="G6" s="15">
        <f>G7+G187+G215</f>
        <v>-3238706.8099999996</v>
      </c>
      <c r="H6" s="15">
        <f>H7+H187+H215</f>
        <v>69938525.04</v>
      </c>
      <c r="I6" s="50"/>
      <c r="J6" s="50"/>
      <c r="K6" s="49"/>
      <c r="L6" s="49"/>
    </row>
    <row r="7" spans="1:12" s="7" customFormat="1" ht="15.75">
      <c r="A7" s="22" t="s">
        <v>3</v>
      </c>
      <c r="B7" s="24" t="s">
        <v>4</v>
      </c>
      <c r="C7" s="24"/>
      <c r="D7" s="24"/>
      <c r="E7" s="24"/>
      <c r="F7" s="15">
        <f>F8+F57+F66+F93+F120+F154+F175+F181</f>
        <v>61681692.65</v>
      </c>
      <c r="G7" s="15">
        <f>G8+G57+G66+G93+G120+G154+G175+G181</f>
        <v>-3238706.8099999996</v>
      </c>
      <c r="H7" s="15">
        <f>H8+H57+H66+H93+H120+H154+H175+H181</f>
        <v>58442985.84</v>
      </c>
      <c r="I7" s="50"/>
      <c r="J7" s="49"/>
      <c r="K7" s="49"/>
      <c r="L7" s="49"/>
    </row>
    <row r="8" spans="1:12" s="7" customFormat="1" ht="15.75">
      <c r="A8" s="67" t="s">
        <v>5</v>
      </c>
      <c r="B8" s="25" t="s">
        <v>4</v>
      </c>
      <c r="C8" s="25" t="s">
        <v>6</v>
      </c>
      <c r="D8" s="24"/>
      <c r="E8" s="24"/>
      <c r="F8" s="15">
        <f>F9+F16+F34+F39+F29</f>
        <v>16936177.35</v>
      </c>
      <c r="G8" s="15">
        <f>G9+G16+G34+G39+G29</f>
        <v>-645894.57</v>
      </c>
      <c r="H8" s="15">
        <f>H9+H16+H34+H39+H29</f>
        <v>16290282.78</v>
      </c>
      <c r="I8" s="51"/>
      <c r="J8" s="51"/>
      <c r="K8" s="51"/>
      <c r="L8" s="49"/>
    </row>
    <row r="9" spans="1:12" s="9" customFormat="1" ht="45">
      <c r="A9" s="68" t="s">
        <v>7</v>
      </c>
      <c r="B9" s="24" t="s">
        <v>4</v>
      </c>
      <c r="C9" s="24" t="s">
        <v>8</v>
      </c>
      <c r="D9" s="24"/>
      <c r="E9" s="24"/>
      <c r="F9" s="26">
        <f aca="true" t="shared" si="0" ref="F9:H10">F10</f>
        <v>346139.26</v>
      </c>
      <c r="G9" s="26">
        <f t="shared" si="0"/>
        <v>0</v>
      </c>
      <c r="H9" s="26">
        <f t="shared" si="0"/>
        <v>346139.26</v>
      </c>
      <c r="I9" s="51"/>
      <c r="J9" s="52"/>
      <c r="K9" s="52"/>
      <c r="L9" s="52"/>
    </row>
    <row r="10" spans="1:9" s="9" customFormat="1" ht="30">
      <c r="A10" s="69" t="s">
        <v>88</v>
      </c>
      <c r="B10" s="24" t="s">
        <v>4</v>
      </c>
      <c r="C10" s="24" t="s">
        <v>8</v>
      </c>
      <c r="D10" s="27" t="s">
        <v>89</v>
      </c>
      <c r="E10" s="24"/>
      <c r="F10" s="26">
        <f t="shared" si="0"/>
        <v>346139.26</v>
      </c>
      <c r="G10" s="26">
        <f t="shared" si="0"/>
        <v>0</v>
      </c>
      <c r="H10" s="26">
        <f t="shared" si="0"/>
        <v>346139.26</v>
      </c>
      <c r="I10" s="51"/>
    </row>
    <row r="11" spans="1:9" s="9" customFormat="1" ht="13.5" customHeight="1">
      <c r="A11" s="68" t="s">
        <v>9</v>
      </c>
      <c r="B11" s="24" t="s">
        <v>4</v>
      </c>
      <c r="C11" s="24" t="s">
        <v>8</v>
      </c>
      <c r="D11" s="27" t="s">
        <v>90</v>
      </c>
      <c r="E11" s="24"/>
      <c r="F11" s="26">
        <f>F12+F14</f>
        <v>346139.26</v>
      </c>
      <c r="G11" s="26">
        <f>G12+G14</f>
        <v>0</v>
      </c>
      <c r="H11" s="26">
        <f>H12+H14</f>
        <v>346139.26</v>
      </c>
      <c r="I11" s="51"/>
    </row>
    <row r="12" spans="1:9" s="9" customFormat="1" ht="60">
      <c r="A12" s="69" t="s">
        <v>91</v>
      </c>
      <c r="B12" s="27" t="s">
        <v>4</v>
      </c>
      <c r="C12" s="27" t="s">
        <v>8</v>
      </c>
      <c r="D12" s="27" t="s">
        <v>90</v>
      </c>
      <c r="E12" s="27" t="s">
        <v>58</v>
      </c>
      <c r="F12" s="26">
        <f>F13</f>
        <v>334939.26</v>
      </c>
      <c r="G12" s="26">
        <f>G13</f>
        <v>0</v>
      </c>
      <c r="H12" s="26">
        <f>H13</f>
        <v>334939.26</v>
      </c>
      <c r="I12" s="51"/>
    </row>
    <row r="13" spans="1:9" s="9" customFormat="1" ht="30">
      <c r="A13" s="69" t="s">
        <v>92</v>
      </c>
      <c r="B13" s="27" t="s">
        <v>4</v>
      </c>
      <c r="C13" s="27" t="s">
        <v>8</v>
      </c>
      <c r="D13" s="27" t="s">
        <v>90</v>
      </c>
      <c r="E13" s="27" t="s">
        <v>60</v>
      </c>
      <c r="F13" s="26">
        <v>334939.26</v>
      </c>
      <c r="G13" s="13"/>
      <c r="H13" s="13">
        <f>F13+G13</f>
        <v>334939.26</v>
      </c>
      <c r="I13" s="51"/>
    </row>
    <row r="14" spans="1:9" s="9" customFormat="1" ht="30">
      <c r="A14" s="69" t="s">
        <v>93</v>
      </c>
      <c r="B14" s="27" t="s">
        <v>4</v>
      </c>
      <c r="C14" s="27" t="s">
        <v>8</v>
      </c>
      <c r="D14" s="27" t="s">
        <v>90</v>
      </c>
      <c r="E14" s="27" t="s">
        <v>62</v>
      </c>
      <c r="F14" s="26">
        <f>F15</f>
        <v>11200</v>
      </c>
      <c r="G14" s="26">
        <f>G15</f>
        <v>0</v>
      </c>
      <c r="H14" s="26">
        <f>H15</f>
        <v>11200</v>
      </c>
      <c r="I14" s="51"/>
    </row>
    <row r="15" spans="1:9" s="9" customFormat="1" ht="30">
      <c r="A15" s="69" t="s">
        <v>94</v>
      </c>
      <c r="B15" s="27" t="s">
        <v>4</v>
      </c>
      <c r="C15" s="27" t="s">
        <v>8</v>
      </c>
      <c r="D15" s="27" t="s">
        <v>90</v>
      </c>
      <c r="E15" s="27" t="s">
        <v>64</v>
      </c>
      <c r="F15" s="26">
        <v>11200</v>
      </c>
      <c r="G15" s="26"/>
      <c r="H15" s="26">
        <f>F15+G15</f>
        <v>11200</v>
      </c>
      <c r="I15" s="51"/>
    </row>
    <row r="16" spans="1:9" s="9" customFormat="1" ht="45">
      <c r="A16" s="68" t="s">
        <v>11</v>
      </c>
      <c r="B16" s="24" t="s">
        <v>4</v>
      </c>
      <c r="C16" s="24" t="s">
        <v>12</v>
      </c>
      <c r="D16" s="28"/>
      <c r="E16" s="24"/>
      <c r="F16" s="26">
        <f>F19+F26+F17</f>
        <v>11142031.91</v>
      </c>
      <c r="G16" s="26">
        <f>G19+G26+G17</f>
        <v>0</v>
      </c>
      <c r="H16" s="26">
        <f>H19+H26+H17</f>
        <v>11142031.91</v>
      </c>
      <c r="I16" s="51"/>
    </row>
    <row r="17" spans="1:9" s="9" customFormat="1" ht="48" customHeight="1">
      <c r="A17" s="68" t="s">
        <v>234</v>
      </c>
      <c r="B17" s="24" t="s">
        <v>4</v>
      </c>
      <c r="C17" s="24" t="s">
        <v>12</v>
      </c>
      <c r="D17" s="27" t="s">
        <v>235</v>
      </c>
      <c r="E17" s="24"/>
      <c r="F17" s="26">
        <f>F18</f>
        <v>41500</v>
      </c>
      <c r="G17" s="26">
        <f>G18</f>
        <v>0</v>
      </c>
      <c r="H17" s="26">
        <f>H18</f>
        <v>41500</v>
      </c>
      <c r="I17" s="51"/>
    </row>
    <row r="18" spans="1:9" s="9" customFormat="1" ht="30">
      <c r="A18" s="69" t="s">
        <v>92</v>
      </c>
      <c r="B18" s="24" t="s">
        <v>4</v>
      </c>
      <c r="C18" s="24" t="s">
        <v>12</v>
      </c>
      <c r="D18" s="27" t="s">
        <v>235</v>
      </c>
      <c r="E18" s="24" t="s">
        <v>60</v>
      </c>
      <c r="F18" s="26">
        <v>41500</v>
      </c>
      <c r="G18" s="26"/>
      <c r="H18" s="26">
        <f>F18+G18</f>
        <v>41500</v>
      </c>
      <c r="I18" s="51"/>
    </row>
    <row r="19" spans="1:9" s="10" customFormat="1" ht="30">
      <c r="A19" s="69" t="s">
        <v>95</v>
      </c>
      <c r="B19" s="27" t="s">
        <v>4</v>
      </c>
      <c r="C19" s="27" t="s">
        <v>12</v>
      </c>
      <c r="D19" s="27" t="s">
        <v>96</v>
      </c>
      <c r="E19" s="24"/>
      <c r="F19" s="26">
        <f>F20+F22+F24</f>
        <v>10452589.91</v>
      </c>
      <c r="G19" s="26">
        <f>G20+G22+G24</f>
        <v>0</v>
      </c>
      <c r="H19" s="26">
        <f>H20+H22+H24</f>
        <v>10452589.91</v>
      </c>
      <c r="I19" s="51"/>
    </row>
    <row r="20" spans="1:9" s="10" customFormat="1" ht="60">
      <c r="A20" s="69" t="s">
        <v>91</v>
      </c>
      <c r="B20" s="27" t="s">
        <v>4</v>
      </c>
      <c r="C20" s="27" t="s">
        <v>13</v>
      </c>
      <c r="D20" s="27" t="s">
        <v>97</v>
      </c>
      <c r="E20" s="27" t="s">
        <v>58</v>
      </c>
      <c r="F20" s="26">
        <f>F21</f>
        <v>8560609</v>
      </c>
      <c r="G20" s="26">
        <f>G21</f>
        <v>0</v>
      </c>
      <c r="H20" s="26">
        <f>H21</f>
        <v>8560609</v>
      </c>
      <c r="I20" s="51"/>
    </row>
    <row r="21" spans="1:9" s="10" customFormat="1" ht="30">
      <c r="A21" s="69" t="s">
        <v>92</v>
      </c>
      <c r="B21" s="27" t="s">
        <v>4</v>
      </c>
      <c r="C21" s="27" t="s">
        <v>13</v>
      </c>
      <c r="D21" s="27" t="s">
        <v>97</v>
      </c>
      <c r="E21" s="27" t="s">
        <v>60</v>
      </c>
      <c r="F21" s="26">
        <v>8560609</v>
      </c>
      <c r="G21" s="13"/>
      <c r="H21" s="13">
        <f>F21+G21</f>
        <v>8560609</v>
      </c>
      <c r="I21" s="51"/>
    </row>
    <row r="22" spans="1:9" s="10" customFormat="1" ht="30">
      <c r="A22" s="69" t="s">
        <v>93</v>
      </c>
      <c r="B22" s="27" t="s">
        <v>4</v>
      </c>
      <c r="C22" s="27" t="s">
        <v>13</v>
      </c>
      <c r="D22" s="27" t="s">
        <v>97</v>
      </c>
      <c r="E22" s="27" t="s">
        <v>62</v>
      </c>
      <c r="F22" s="26">
        <f>F23</f>
        <v>1881980.91</v>
      </c>
      <c r="G22" s="26">
        <f aca="true" t="shared" si="1" ref="G22:G27">G23</f>
        <v>0</v>
      </c>
      <c r="H22" s="26">
        <f>H23</f>
        <v>1881980.91</v>
      </c>
      <c r="I22" s="51"/>
    </row>
    <row r="23" spans="1:9" s="10" customFormat="1" ht="30">
      <c r="A23" s="69" t="s">
        <v>94</v>
      </c>
      <c r="B23" s="27" t="s">
        <v>4</v>
      </c>
      <c r="C23" s="27" t="s">
        <v>13</v>
      </c>
      <c r="D23" s="27" t="s">
        <v>97</v>
      </c>
      <c r="E23" s="27" t="s">
        <v>64</v>
      </c>
      <c r="F23" s="26">
        <v>1881980.91</v>
      </c>
      <c r="G23" s="26"/>
      <c r="H23" s="26">
        <f>F23+G23</f>
        <v>1881980.91</v>
      </c>
      <c r="I23" s="51"/>
    </row>
    <row r="24" spans="1:9" s="10" customFormat="1" ht="15.75">
      <c r="A24" s="70" t="s">
        <v>66</v>
      </c>
      <c r="B24" s="27" t="s">
        <v>4</v>
      </c>
      <c r="C24" s="27" t="s">
        <v>13</v>
      </c>
      <c r="D24" s="27" t="s">
        <v>97</v>
      </c>
      <c r="E24" s="27" t="s">
        <v>67</v>
      </c>
      <c r="F24" s="26">
        <f>F25</f>
        <v>10000</v>
      </c>
      <c r="G24" s="26">
        <f t="shared" si="1"/>
        <v>0</v>
      </c>
      <c r="H24" s="26">
        <f>H25</f>
        <v>10000</v>
      </c>
      <c r="I24" s="51"/>
    </row>
    <row r="25" spans="1:9" s="10" customFormat="1" ht="15.75">
      <c r="A25" s="70" t="s">
        <v>98</v>
      </c>
      <c r="B25" s="27" t="s">
        <v>4</v>
      </c>
      <c r="C25" s="27" t="s">
        <v>13</v>
      </c>
      <c r="D25" s="27" t="s">
        <v>97</v>
      </c>
      <c r="E25" s="27" t="s">
        <v>99</v>
      </c>
      <c r="F25" s="26">
        <v>10000</v>
      </c>
      <c r="G25" s="26">
        <f t="shared" si="1"/>
        <v>0</v>
      </c>
      <c r="H25" s="26">
        <f>F25+G25</f>
        <v>10000</v>
      </c>
      <c r="I25" s="51"/>
    </row>
    <row r="26" spans="1:9" s="10" customFormat="1" ht="33" customHeight="1">
      <c r="A26" s="68" t="s">
        <v>14</v>
      </c>
      <c r="B26" s="27" t="s">
        <v>4</v>
      </c>
      <c r="C26" s="27" t="s">
        <v>13</v>
      </c>
      <c r="D26" s="27" t="s">
        <v>100</v>
      </c>
      <c r="E26" s="24"/>
      <c r="F26" s="26">
        <f>F27</f>
        <v>647942</v>
      </c>
      <c r="G26" s="26">
        <f t="shared" si="1"/>
        <v>0</v>
      </c>
      <c r="H26" s="26">
        <f>H27</f>
        <v>647942</v>
      </c>
      <c r="I26" s="51"/>
    </row>
    <row r="27" spans="1:9" s="10" customFormat="1" ht="60">
      <c r="A27" s="69" t="s">
        <v>91</v>
      </c>
      <c r="B27" s="27" t="s">
        <v>4</v>
      </c>
      <c r="C27" s="27" t="s">
        <v>13</v>
      </c>
      <c r="D27" s="27" t="s">
        <v>100</v>
      </c>
      <c r="E27" s="27" t="s">
        <v>58</v>
      </c>
      <c r="F27" s="26">
        <f>F28</f>
        <v>647942</v>
      </c>
      <c r="G27" s="26">
        <f t="shared" si="1"/>
        <v>0</v>
      </c>
      <c r="H27" s="26">
        <f>H28</f>
        <v>647942</v>
      </c>
      <c r="I27" s="51"/>
    </row>
    <row r="28" spans="1:9" s="10" customFormat="1" ht="30">
      <c r="A28" s="69" t="s">
        <v>92</v>
      </c>
      <c r="B28" s="27" t="s">
        <v>4</v>
      </c>
      <c r="C28" s="27" t="s">
        <v>13</v>
      </c>
      <c r="D28" s="27" t="s">
        <v>100</v>
      </c>
      <c r="E28" s="27" t="s">
        <v>60</v>
      </c>
      <c r="F28" s="26">
        <v>647942</v>
      </c>
      <c r="G28" s="26">
        <f aca="true" t="shared" si="2" ref="G28:H32">G29</f>
        <v>0</v>
      </c>
      <c r="H28" s="26">
        <f>F28+G28</f>
        <v>647942</v>
      </c>
      <c r="I28" s="51"/>
    </row>
    <row r="29" spans="1:9" s="10" customFormat="1" ht="15.75">
      <c r="A29" s="68" t="s">
        <v>195</v>
      </c>
      <c r="B29" s="24" t="s">
        <v>35</v>
      </c>
      <c r="C29" s="24" t="s">
        <v>196</v>
      </c>
      <c r="D29" s="24"/>
      <c r="E29" s="24"/>
      <c r="F29" s="26">
        <f>F30</f>
        <v>750000</v>
      </c>
      <c r="G29" s="26">
        <f t="shared" si="2"/>
        <v>0</v>
      </c>
      <c r="H29" s="26">
        <f t="shared" si="2"/>
        <v>750000</v>
      </c>
      <c r="I29" s="51"/>
    </row>
    <row r="30" spans="1:9" s="10" customFormat="1" ht="30">
      <c r="A30" s="68" t="s">
        <v>197</v>
      </c>
      <c r="B30" s="24" t="s">
        <v>4</v>
      </c>
      <c r="C30" s="24" t="s">
        <v>196</v>
      </c>
      <c r="D30" s="24" t="s">
        <v>198</v>
      </c>
      <c r="E30" s="24"/>
      <c r="F30" s="26">
        <f>F31</f>
        <v>750000</v>
      </c>
      <c r="G30" s="26">
        <f t="shared" si="2"/>
        <v>0</v>
      </c>
      <c r="H30" s="26">
        <f t="shared" si="2"/>
        <v>750000</v>
      </c>
      <c r="I30" s="51"/>
    </row>
    <row r="31" spans="1:9" s="10" customFormat="1" ht="30">
      <c r="A31" s="68" t="s">
        <v>199</v>
      </c>
      <c r="B31" s="24" t="s">
        <v>35</v>
      </c>
      <c r="C31" s="24" t="s">
        <v>196</v>
      </c>
      <c r="D31" s="24" t="s">
        <v>200</v>
      </c>
      <c r="E31" s="24"/>
      <c r="F31" s="26">
        <f>F32</f>
        <v>750000</v>
      </c>
      <c r="G31" s="26">
        <f t="shared" si="2"/>
        <v>0</v>
      </c>
      <c r="H31" s="26">
        <f t="shared" si="2"/>
        <v>750000</v>
      </c>
      <c r="I31" s="51"/>
    </row>
    <row r="32" spans="1:9" s="10" customFormat="1" ht="15.75">
      <c r="A32" s="69" t="s">
        <v>66</v>
      </c>
      <c r="B32" s="24" t="s">
        <v>4</v>
      </c>
      <c r="C32" s="24" t="s">
        <v>196</v>
      </c>
      <c r="D32" s="24" t="s">
        <v>200</v>
      </c>
      <c r="E32" s="24" t="s">
        <v>67</v>
      </c>
      <c r="F32" s="26">
        <f>F33</f>
        <v>750000</v>
      </c>
      <c r="G32" s="26">
        <f t="shared" si="2"/>
        <v>0</v>
      </c>
      <c r="H32" s="26">
        <f t="shared" si="2"/>
        <v>750000</v>
      </c>
      <c r="I32" s="51"/>
    </row>
    <row r="33" spans="1:9" s="10" customFormat="1" ht="15.75">
      <c r="A33" s="69" t="s">
        <v>201</v>
      </c>
      <c r="B33" s="24" t="s">
        <v>4</v>
      </c>
      <c r="C33" s="24" t="s">
        <v>196</v>
      </c>
      <c r="D33" s="24" t="s">
        <v>200</v>
      </c>
      <c r="E33" s="24" t="s">
        <v>202</v>
      </c>
      <c r="F33" s="26">
        <v>750000</v>
      </c>
      <c r="G33" s="13"/>
      <c r="H33" s="26">
        <f>F33+G33</f>
        <v>750000</v>
      </c>
      <c r="I33" s="51"/>
    </row>
    <row r="34" spans="1:9" s="10" customFormat="1" ht="15.75">
      <c r="A34" s="68" t="s">
        <v>15</v>
      </c>
      <c r="B34" s="24" t="s">
        <v>4</v>
      </c>
      <c r="C34" s="24" t="s">
        <v>52</v>
      </c>
      <c r="D34" s="24"/>
      <c r="E34" s="24"/>
      <c r="F34" s="26">
        <f>F35</f>
        <v>56024.57</v>
      </c>
      <c r="G34" s="26">
        <f>G35</f>
        <v>-56024.57</v>
      </c>
      <c r="H34" s="26">
        <f>H35</f>
        <v>0</v>
      </c>
      <c r="I34" s="51"/>
    </row>
    <row r="35" spans="1:9" s="10" customFormat="1" ht="30">
      <c r="A35" s="69" t="s">
        <v>227</v>
      </c>
      <c r="B35" s="27" t="s">
        <v>4</v>
      </c>
      <c r="C35" s="27" t="s">
        <v>52</v>
      </c>
      <c r="D35" s="27" t="s">
        <v>229</v>
      </c>
      <c r="E35" s="27"/>
      <c r="F35" s="26">
        <f>F36</f>
        <v>56024.57</v>
      </c>
      <c r="G35" s="26">
        <f aca="true" t="shared" si="3" ref="G35:H37">G36</f>
        <v>-56024.57</v>
      </c>
      <c r="H35" s="26">
        <f t="shared" si="3"/>
        <v>0</v>
      </c>
      <c r="I35" s="51"/>
    </row>
    <row r="36" spans="1:9" s="10" customFormat="1" ht="21" customHeight="1">
      <c r="A36" s="68" t="s">
        <v>101</v>
      </c>
      <c r="B36" s="27" t="s">
        <v>4</v>
      </c>
      <c r="C36" s="27" t="s">
        <v>52</v>
      </c>
      <c r="D36" s="27" t="s">
        <v>228</v>
      </c>
      <c r="E36" s="27"/>
      <c r="F36" s="26">
        <f>F37</f>
        <v>56024.57</v>
      </c>
      <c r="G36" s="26">
        <f t="shared" si="3"/>
        <v>-56024.57</v>
      </c>
      <c r="H36" s="26">
        <f t="shared" si="3"/>
        <v>0</v>
      </c>
      <c r="I36" s="51"/>
    </row>
    <row r="37" spans="1:9" s="10" customFormat="1" ht="15.75">
      <c r="A37" s="69" t="s">
        <v>66</v>
      </c>
      <c r="B37" s="27" t="s">
        <v>4</v>
      </c>
      <c r="C37" s="27" t="s">
        <v>52</v>
      </c>
      <c r="D37" s="27" t="s">
        <v>228</v>
      </c>
      <c r="E37" s="27" t="s">
        <v>67</v>
      </c>
      <c r="F37" s="26">
        <f>F38</f>
        <v>56024.57</v>
      </c>
      <c r="G37" s="26">
        <f t="shared" si="3"/>
        <v>-56024.57</v>
      </c>
      <c r="H37" s="26">
        <f t="shared" si="3"/>
        <v>0</v>
      </c>
      <c r="I37" s="51"/>
    </row>
    <row r="38" spans="1:9" s="10" customFormat="1" ht="15.75">
      <c r="A38" s="69" t="s">
        <v>102</v>
      </c>
      <c r="B38" s="27" t="s">
        <v>4</v>
      </c>
      <c r="C38" s="27" t="s">
        <v>52</v>
      </c>
      <c r="D38" s="27" t="s">
        <v>228</v>
      </c>
      <c r="E38" s="27" t="s">
        <v>103</v>
      </c>
      <c r="F38" s="26">
        <v>56024.57</v>
      </c>
      <c r="G38" s="26">
        <v>-56024.57</v>
      </c>
      <c r="H38" s="26">
        <f>F38+G38</f>
        <v>0</v>
      </c>
      <c r="I38" s="51"/>
    </row>
    <row r="39" spans="1:9" s="10" customFormat="1" ht="15.75">
      <c r="A39" s="67" t="s">
        <v>16</v>
      </c>
      <c r="B39" s="25" t="s">
        <v>4</v>
      </c>
      <c r="C39" s="25" t="s">
        <v>53</v>
      </c>
      <c r="D39" s="59"/>
      <c r="E39" s="25"/>
      <c r="F39" s="15">
        <f>F49+F46+F40</f>
        <v>4641981.609999999</v>
      </c>
      <c r="G39" s="15">
        <f>G49+G46+G40</f>
        <v>-589870</v>
      </c>
      <c r="H39" s="15">
        <f>H49+H46+H40</f>
        <v>4052111.61</v>
      </c>
      <c r="I39" s="51"/>
    </row>
    <row r="40" spans="1:9" s="10" customFormat="1" ht="19.5" customHeight="1">
      <c r="A40" s="68" t="s">
        <v>232</v>
      </c>
      <c r="B40" s="24" t="s">
        <v>4</v>
      </c>
      <c r="C40" s="24" t="s">
        <v>53</v>
      </c>
      <c r="D40" s="24" t="s">
        <v>230</v>
      </c>
      <c r="E40" s="24"/>
      <c r="F40" s="26">
        <f>F41</f>
        <v>3581131.73</v>
      </c>
      <c r="G40" s="26">
        <f aca="true" t="shared" si="4" ref="G40:H42">G41</f>
        <v>-569870</v>
      </c>
      <c r="H40" s="26">
        <f t="shared" si="4"/>
        <v>3011261.73</v>
      </c>
      <c r="I40" s="51"/>
    </row>
    <row r="41" spans="1:9" s="10" customFormat="1" ht="45">
      <c r="A41" s="68" t="s">
        <v>233</v>
      </c>
      <c r="B41" s="24" t="s">
        <v>4</v>
      </c>
      <c r="C41" s="24" t="s">
        <v>53</v>
      </c>
      <c r="D41" s="24" t="s">
        <v>231</v>
      </c>
      <c r="E41" s="24"/>
      <c r="F41" s="26">
        <f>F42+F44</f>
        <v>3581131.73</v>
      </c>
      <c r="G41" s="26">
        <f>G42+G44</f>
        <v>-569870</v>
      </c>
      <c r="H41" s="26">
        <f>H42+H44</f>
        <v>3011261.73</v>
      </c>
      <c r="I41" s="51"/>
    </row>
    <row r="42" spans="1:9" s="10" customFormat="1" ht="60">
      <c r="A42" s="69" t="s">
        <v>91</v>
      </c>
      <c r="B42" s="24" t="s">
        <v>4</v>
      </c>
      <c r="C42" s="24" t="s">
        <v>53</v>
      </c>
      <c r="D42" s="24" t="s">
        <v>231</v>
      </c>
      <c r="E42" s="27" t="s">
        <v>58</v>
      </c>
      <c r="F42" s="26">
        <f>F43</f>
        <v>3511261.73</v>
      </c>
      <c r="G42" s="26">
        <f t="shared" si="4"/>
        <v>-500000</v>
      </c>
      <c r="H42" s="26">
        <f t="shared" si="4"/>
        <v>3011261.73</v>
      </c>
      <c r="I42" s="51"/>
    </row>
    <row r="43" spans="1:9" s="10" customFormat="1" ht="30">
      <c r="A43" s="69" t="s">
        <v>92</v>
      </c>
      <c r="B43" s="24" t="s">
        <v>4</v>
      </c>
      <c r="C43" s="24" t="s">
        <v>53</v>
      </c>
      <c r="D43" s="24" t="s">
        <v>231</v>
      </c>
      <c r="E43" s="27" t="s">
        <v>60</v>
      </c>
      <c r="F43" s="26">
        <v>3511261.73</v>
      </c>
      <c r="G43" s="26">
        <v>-500000</v>
      </c>
      <c r="H43" s="26">
        <f>F43+G43</f>
        <v>3011261.73</v>
      </c>
      <c r="I43" s="51"/>
    </row>
    <row r="44" spans="1:9" s="10" customFormat="1" ht="30">
      <c r="A44" s="69" t="s">
        <v>93</v>
      </c>
      <c r="B44" s="24" t="s">
        <v>4</v>
      </c>
      <c r="C44" s="24" t="s">
        <v>53</v>
      </c>
      <c r="D44" s="24" t="s">
        <v>231</v>
      </c>
      <c r="E44" s="27" t="s">
        <v>62</v>
      </c>
      <c r="F44" s="26">
        <f>F45</f>
        <v>69870</v>
      </c>
      <c r="G44" s="26">
        <f>G45</f>
        <v>-69870</v>
      </c>
      <c r="H44" s="26">
        <f>H45</f>
        <v>0</v>
      </c>
      <c r="I44" s="51"/>
    </row>
    <row r="45" spans="1:9" s="10" customFormat="1" ht="30">
      <c r="A45" s="69" t="s">
        <v>94</v>
      </c>
      <c r="B45" s="24" t="s">
        <v>4</v>
      </c>
      <c r="C45" s="24" t="s">
        <v>53</v>
      </c>
      <c r="D45" s="24" t="s">
        <v>231</v>
      </c>
      <c r="E45" s="27" t="s">
        <v>64</v>
      </c>
      <c r="F45" s="26">
        <v>69870</v>
      </c>
      <c r="G45" s="26">
        <v>-69870</v>
      </c>
      <c r="H45" s="26">
        <f>F45+G45</f>
        <v>0</v>
      </c>
      <c r="I45" s="51"/>
    </row>
    <row r="46" spans="1:9" s="10" customFormat="1" ht="45">
      <c r="A46" s="68" t="s">
        <v>215</v>
      </c>
      <c r="B46" s="24" t="s">
        <v>4</v>
      </c>
      <c r="C46" s="24" t="s">
        <v>53</v>
      </c>
      <c r="D46" s="24" t="s">
        <v>216</v>
      </c>
      <c r="E46" s="24"/>
      <c r="F46" s="26">
        <f>F47</f>
        <v>374980</v>
      </c>
      <c r="G46" s="26">
        <f aca="true" t="shared" si="5" ref="F46:H47">G47</f>
        <v>0</v>
      </c>
      <c r="H46" s="26">
        <f t="shared" si="5"/>
        <v>374980</v>
      </c>
      <c r="I46" s="51"/>
    </row>
    <row r="47" spans="1:9" s="10" customFormat="1" ht="60">
      <c r="A47" s="69" t="s">
        <v>91</v>
      </c>
      <c r="B47" s="24" t="s">
        <v>4</v>
      </c>
      <c r="C47" s="24" t="s">
        <v>53</v>
      </c>
      <c r="D47" s="24" t="s">
        <v>216</v>
      </c>
      <c r="E47" s="24" t="s">
        <v>58</v>
      </c>
      <c r="F47" s="26">
        <f t="shared" si="5"/>
        <v>374980</v>
      </c>
      <c r="G47" s="26">
        <f t="shared" si="5"/>
        <v>0</v>
      </c>
      <c r="H47" s="26">
        <f t="shared" si="5"/>
        <v>374980</v>
      </c>
      <c r="I47" s="51"/>
    </row>
    <row r="48" spans="1:9" s="10" customFormat="1" ht="30">
      <c r="A48" s="69" t="s">
        <v>92</v>
      </c>
      <c r="B48" s="24" t="s">
        <v>4</v>
      </c>
      <c r="C48" s="24" t="s">
        <v>53</v>
      </c>
      <c r="D48" s="24" t="s">
        <v>216</v>
      </c>
      <c r="E48" s="24" t="s">
        <v>60</v>
      </c>
      <c r="F48" s="26">
        <v>374980</v>
      </c>
      <c r="G48" s="26"/>
      <c r="H48" s="26">
        <f>F48+G48</f>
        <v>374980</v>
      </c>
      <c r="I48" s="51"/>
    </row>
    <row r="49" spans="1:9" s="10" customFormat="1" ht="32.25" customHeight="1">
      <c r="A49" s="69" t="s">
        <v>95</v>
      </c>
      <c r="B49" s="27" t="s">
        <v>4</v>
      </c>
      <c r="C49" s="27" t="s">
        <v>53</v>
      </c>
      <c r="D49" s="27" t="s">
        <v>96</v>
      </c>
      <c r="E49" s="24"/>
      <c r="F49" s="26">
        <f>F50</f>
        <v>685869.88</v>
      </c>
      <c r="G49" s="26">
        <f>G50</f>
        <v>-20000</v>
      </c>
      <c r="H49" s="26">
        <f>H50</f>
        <v>665869.88</v>
      </c>
      <c r="I49" s="51"/>
    </row>
    <row r="50" spans="1:9" s="10" customFormat="1" ht="15.75">
      <c r="A50" s="69" t="s">
        <v>17</v>
      </c>
      <c r="B50" s="27" t="s">
        <v>4</v>
      </c>
      <c r="C50" s="27" t="s">
        <v>53</v>
      </c>
      <c r="D50" s="27" t="s">
        <v>104</v>
      </c>
      <c r="E50" s="27"/>
      <c r="F50" s="26">
        <f>F51+F53+F55</f>
        <v>685869.88</v>
      </c>
      <c r="G50" s="26">
        <f>G51+G53+G55</f>
        <v>-20000</v>
      </c>
      <c r="H50" s="26">
        <f>H51+H53+H55</f>
        <v>665869.88</v>
      </c>
      <c r="I50" s="51"/>
    </row>
    <row r="51" spans="1:9" s="10" customFormat="1" ht="60">
      <c r="A51" s="69" t="s">
        <v>91</v>
      </c>
      <c r="B51" s="24" t="s">
        <v>4</v>
      </c>
      <c r="C51" s="24" t="s">
        <v>53</v>
      </c>
      <c r="D51" s="27" t="s">
        <v>104</v>
      </c>
      <c r="E51" s="24" t="s">
        <v>58</v>
      </c>
      <c r="F51" s="26">
        <f>F52</f>
        <v>29700</v>
      </c>
      <c r="G51" s="26">
        <f>G52</f>
        <v>0</v>
      </c>
      <c r="H51" s="26">
        <f>H52</f>
        <v>29700</v>
      </c>
      <c r="I51" s="51"/>
    </row>
    <row r="52" spans="1:9" s="10" customFormat="1" ht="30">
      <c r="A52" s="69" t="s">
        <v>92</v>
      </c>
      <c r="B52" s="24" t="s">
        <v>4</v>
      </c>
      <c r="C52" s="24" t="s">
        <v>53</v>
      </c>
      <c r="D52" s="27" t="s">
        <v>104</v>
      </c>
      <c r="E52" s="24" t="s">
        <v>60</v>
      </c>
      <c r="F52" s="26">
        <v>29700</v>
      </c>
      <c r="G52" s="26"/>
      <c r="H52" s="26">
        <f>F52</f>
        <v>29700</v>
      </c>
      <c r="I52" s="51"/>
    </row>
    <row r="53" spans="1:9" s="10" customFormat="1" ht="30">
      <c r="A53" s="69" t="s">
        <v>93</v>
      </c>
      <c r="B53" s="27" t="s">
        <v>4</v>
      </c>
      <c r="C53" s="27" t="s">
        <v>53</v>
      </c>
      <c r="D53" s="27" t="s">
        <v>104</v>
      </c>
      <c r="E53" s="27" t="s">
        <v>62</v>
      </c>
      <c r="F53" s="26">
        <f>F54</f>
        <v>565519.88</v>
      </c>
      <c r="G53" s="26">
        <f>G54</f>
        <v>-20000</v>
      </c>
      <c r="H53" s="26">
        <f>H54</f>
        <v>545519.88</v>
      </c>
      <c r="I53" s="51"/>
    </row>
    <row r="54" spans="1:9" s="10" customFormat="1" ht="30">
      <c r="A54" s="69" t="s">
        <v>94</v>
      </c>
      <c r="B54" s="27" t="s">
        <v>4</v>
      </c>
      <c r="C54" s="27" t="s">
        <v>53</v>
      </c>
      <c r="D54" s="27" t="s">
        <v>104</v>
      </c>
      <c r="E54" s="27" t="s">
        <v>64</v>
      </c>
      <c r="F54" s="26">
        <v>565519.88</v>
      </c>
      <c r="G54" s="26">
        <v>-20000</v>
      </c>
      <c r="H54" s="26">
        <f>F54+G54</f>
        <v>545519.88</v>
      </c>
      <c r="I54" s="51"/>
    </row>
    <row r="55" spans="1:9" s="10" customFormat="1" ht="15.75">
      <c r="A55" s="70" t="s">
        <v>66</v>
      </c>
      <c r="B55" s="27" t="s">
        <v>4</v>
      </c>
      <c r="C55" s="27" t="s">
        <v>13</v>
      </c>
      <c r="D55" s="27" t="s">
        <v>104</v>
      </c>
      <c r="E55" s="27" t="s">
        <v>67</v>
      </c>
      <c r="F55" s="26">
        <f>F56</f>
        <v>90650</v>
      </c>
      <c r="G55" s="26">
        <f>G56</f>
        <v>0</v>
      </c>
      <c r="H55" s="26">
        <f>H56</f>
        <v>90650</v>
      </c>
      <c r="I55" s="51"/>
    </row>
    <row r="56" spans="1:9" s="10" customFormat="1" ht="15.75">
      <c r="A56" s="70" t="s">
        <v>98</v>
      </c>
      <c r="B56" s="27" t="s">
        <v>4</v>
      </c>
      <c r="C56" s="27" t="s">
        <v>13</v>
      </c>
      <c r="D56" s="27" t="s">
        <v>104</v>
      </c>
      <c r="E56" s="27" t="s">
        <v>99</v>
      </c>
      <c r="F56" s="26">
        <v>90650</v>
      </c>
      <c r="G56" s="13"/>
      <c r="H56" s="26">
        <f>F56</f>
        <v>90650</v>
      </c>
      <c r="I56" s="51"/>
    </row>
    <row r="57" spans="1:8" s="10" customFormat="1" ht="15.75">
      <c r="A57" s="67" t="s">
        <v>18</v>
      </c>
      <c r="B57" s="25" t="s">
        <v>4</v>
      </c>
      <c r="C57" s="25" t="s">
        <v>19</v>
      </c>
      <c r="D57" s="24"/>
      <c r="E57" s="25"/>
      <c r="F57" s="15">
        <f>F58</f>
        <v>770944</v>
      </c>
      <c r="G57" s="15">
        <f aca="true" t="shared" si="6" ref="G57:H60">G58</f>
        <v>0</v>
      </c>
      <c r="H57" s="15">
        <f t="shared" si="6"/>
        <v>770944</v>
      </c>
    </row>
    <row r="58" spans="1:8" s="10" customFormat="1" ht="15.75">
      <c r="A58" s="68" t="s">
        <v>20</v>
      </c>
      <c r="B58" s="24" t="s">
        <v>4</v>
      </c>
      <c r="C58" s="24" t="s">
        <v>21</v>
      </c>
      <c r="D58" s="24"/>
      <c r="E58" s="24"/>
      <c r="F58" s="26">
        <f>F59</f>
        <v>770944</v>
      </c>
      <c r="G58" s="26">
        <f t="shared" si="6"/>
        <v>0</v>
      </c>
      <c r="H58" s="26">
        <f t="shared" si="6"/>
        <v>770944</v>
      </c>
    </row>
    <row r="59" spans="1:8" s="10" customFormat="1" ht="30">
      <c r="A59" s="70" t="s">
        <v>168</v>
      </c>
      <c r="B59" s="27" t="s">
        <v>4</v>
      </c>
      <c r="C59" s="29" t="s">
        <v>169</v>
      </c>
      <c r="D59" s="29" t="s">
        <v>170</v>
      </c>
      <c r="E59" s="24"/>
      <c r="F59" s="26">
        <f>F60</f>
        <v>770944</v>
      </c>
      <c r="G59" s="26">
        <f t="shared" si="6"/>
        <v>0</v>
      </c>
      <c r="H59" s="26">
        <f t="shared" si="6"/>
        <v>770944</v>
      </c>
    </row>
    <row r="60" spans="1:8" s="10" customFormat="1" ht="15.75">
      <c r="A60" s="70" t="s">
        <v>171</v>
      </c>
      <c r="B60" s="27" t="s">
        <v>4</v>
      </c>
      <c r="C60" s="29" t="s">
        <v>169</v>
      </c>
      <c r="D60" s="29" t="s">
        <v>172</v>
      </c>
      <c r="E60" s="24"/>
      <c r="F60" s="26">
        <f>F61</f>
        <v>770944</v>
      </c>
      <c r="G60" s="26">
        <f t="shared" si="6"/>
        <v>0</v>
      </c>
      <c r="H60" s="26">
        <f t="shared" si="6"/>
        <v>770944</v>
      </c>
    </row>
    <row r="61" spans="1:8" s="10" customFormat="1" ht="30">
      <c r="A61" s="71" t="s">
        <v>173</v>
      </c>
      <c r="B61" s="27" t="s">
        <v>4</v>
      </c>
      <c r="C61" s="29" t="s">
        <v>169</v>
      </c>
      <c r="D61" s="29" t="s">
        <v>174</v>
      </c>
      <c r="E61" s="24"/>
      <c r="F61" s="26">
        <f>F62+F64</f>
        <v>770944</v>
      </c>
      <c r="G61" s="26">
        <f>G62+G64</f>
        <v>0</v>
      </c>
      <c r="H61" s="26">
        <f>H62+H64</f>
        <v>770944</v>
      </c>
    </row>
    <row r="62" spans="1:8" s="10" customFormat="1" ht="60">
      <c r="A62" s="68" t="s">
        <v>57</v>
      </c>
      <c r="B62" s="24" t="s">
        <v>4</v>
      </c>
      <c r="C62" s="24" t="s">
        <v>21</v>
      </c>
      <c r="D62" s="29" t="s">
        <v>174</v>
      </c>
      <c r="E62" s="24" t="s">
        <v>58</v>
      </c>
      <c r="F62" s="26">
        <f>F63</f>
        <v>752444</v>
      </c>
      <c r="G62" s="26">
        <f>G63</f>
        <v>0</v>
      </c>
      <c r="H62" s="26">
        <f>H63</f>
        <v>752444</v>
      </c>
    </row>
    <row r="63" spans="1:8" s="10" customFormat="1" ht="17.25" customHeight="1">
      <c r="A63" s="68" t="s">
        <v>59</v>
      </c>
      <c r="B63" s="24" t="s">
        <v>4</v>
      </c>
      <c r="C63" s="24" t="s">
        <v>21</v>
      </c>
      <c r="D63" s="29" t="s">
        <v>174</v>
      </c>
      <c r="E63" s="24" t="s">
        <v>60</v>
      </c>
      <c r="F63" s="26">
        <v>752444</v>
      </c>
      <c r="G63" s="13"/>
      <c r="H63" s="26">
        <f>F63+G63</f>
        <v>752444</v>
      </c>
    </row>
    <row r="64" spans="1:8" s="10" customFormat="1" ht="15.75" customHeight="1">
      <c r="A64" s="68" t="s">
        <v>61</v>
      </c>
      <c r="B64" s="24" t="s">
        <v>4</v>
      </c>
      <c r="C64" s="24" t="s">
        <v>21</v>
      </c>
      <c r="D64" s="29" t="s">
        <v>174</v>
      </c>
      <c r="E64" s="24" t="s">
        <v>62</v>
      </c>
      <c r="F64" s="26">
        <f>F65</f>
        <v>18500</v>
      </c>
      <c r="G64" s="26">
        <f>G65</f>
        <v>0</v>
      </c>
      <c r="H64" s="26">
        <f>H65</f>
        <v>18500</v>
      </c>
    </row>
    <row r="65" spans="1:8" s="10" customFormat="1" ht="30">
      <c r="A65" s="68" t="s">
        <v>63</v>
      </c>
      <c r="B65" s="24" t="s">
        <v>4</v>
      </c>
      <c r="C65" s="24" t="s">
        <v>21</v>
      </c>
      <c r="D65" s="29" t="s">
        <v>174</v>
      </c>
      <c r="E65" s="24" t="s">
        <v>64</v>
      </c>
      <c r="F65" s="26">
        <v>18500</v>
      </c>
      <c r="G65" s="19"/>
      <c r="H65" s="26">
        <f>F65+G65</f>
        <v>18500</v>
      </c>
    </row>
    <row r="66" spans="1:9" s="10" customFormat="1" ht="28.5">
      <c r="A66" s="67" t="s">
        <v>22</v>
      </c>
      <c r="B66" s="25" t="s">
        <v>4</v>
      </c>
      <c r="C66" s="25" t="s">
        <v>23</v>
      </c>
      <c r="D66" s="24"/>
      <c r="E66" s="25"/>
      <c r="F66" s="15">
        <f>F67+F79</f>
        <v>1950306.21</v>
      </c>
      <c r="G66" s="15">
        <f>G67+G79</f>
        <v>-92524</v>
      </c>
      <c r="H66" s="15">
        <f>H67+H79</f>
        <v>1857782.21</v>
      </c>
      <c r="I66" s="58"/>
    </row>
    <row r="67" spans="1:8" s="10" customFormat="1" ht="45">
      <c r="A67" s="68" t="s">
        <v>24</v>
      </c>
      <c r="B67" s="24" t="s">
        <v>4</v>
      </c>
      <c r="C67" s="24" t="s">
        <v>25</v>
      </c>
      <c r="D67" s="28"/>
      <c r="E67" s="24"/>
      <c r="F67" s="26">
        <f>F68+F73+F76</f>
        <v>799898.8599999999</v>
      </c>
      <c r="G67" s="26">
        <f>G68+G73+G76</f>
        <v>-22060</v>
      </c>
      <c r="H67" s="26">
        <f>H68+H73+H76</f>
        <v>777838.8599999999</v>
      </c>
    </row>
    <row r="68" spans="1:8" s="10" customFormat="1" ht="30.75" customHeight="1">
      <c r="A68" s="72" t="s">
        <v>105</v>
      </c>
      <c r="B68" s="24" t="s">
        <v>4</v>
      </c>
      <c r="C68" s="24" t="s">
        <v>25</v>
      </c>
      <c r="D68" s="24" t="s">
        <v>106</v>
      </c>
      <c r="E68" s="24"/>
      <c r="F68" s="26">
        <f>F69</f>
        <v>511948</v>
      </c>
      <c r="G68" s="26">
        <f aca="true" t="shared" si="7" ref="G68:H71">G69</f>
        <v>-22060</v>
      </c>
      <c r="H68" s="26">
        <f t="shared" si="7"/>
        <v>489888</v>
      </c>
    </row>
    <row r="69" spans="1:8" s="10" customFormat="1" ht="30">
      <c r="A69" s="73" t="s">
        <v>107</v>
      </c>
      <c r="B69" s="27" t="s">
        <v>4</v>
      </c>
      <c r="C69" s="24" t="s">
        <v>25</v>
      </c>
      <c r="D69" s="30" t="s">
        <v>108</v>
      </c>
      <c r="E69" s="30" t="s">
        <v>109</v>
      </c>
      <c r="F69" s="26">
        <f>F70</f>
        <v>511948</v>
      </c>
      <c r="G69" s="26">
        <f t="shared" si="7"/>
        <v>-22060</v>
      </c>
      <c r="H69" s="26">
        <f t="shared" si="7"/>
        <v>489888</v>
      </c>
    </row>
    <row r="70" spans="1:8" s="10" customFormat="1" ht="30">
      <c r="A70" s="71" t="s">
        <v>110</v>
      </c>
      <c r="B70" s="27" t="s">
        <v>4</v>
      </c>
      <c r="C70" s="24" t="s">
        <v>25</v>
      </c>
      <c r="D70" s="29" t="s">
        <v>111</v>
      </c>
      <c r="E70" s="29" t="s">
        <v>109</v>
      </c>
      <c r="F70" s="26">
        <f>F71</f>
        <v>511948</v>
      </c>
      <c r="G70" s="26">
        <f t="shared" si="7"/>
        <v>-22060</v>
      </c>
      <c r="H70" s="26">
        <f t="shared" si="7"/>
        <v>489888</v>
      </c>
    </row>
    <row r="71" spans="1:8" s="10" customFormat="1" ht="30">
      <c r="A71" s="72" t="s">
        <v>93</v>
      </c>
      <c r="B71" s="31" t="s">
        <v>4</v>
      </c>
      <c r="C71" s="24" t="s">
        <v>25</v>
      </c>
      <c r="D71" s="32" t="s">
        <v>111</v>
      </c>
      <c r="E71" s="32" t="s">
        <v>62</v>
      </c>
      <c r="F71" s="33">
        <f>F72</f>
        <v>511948</v>
      </c>
      <c r="G71" s="33">
        <f t="shared" si="7"/>
        <v>-22060</v>
      </c>
      <c r="H71" s="33">
        <f t="shared" si="7"/>
        <v>489888</v>
      </c>
    </row>
    <row r="72" spans="1:8" s="10" customFormat="1" ht="30">
      <c r="A72" s="73" t="s">
        <v>94</v>
      </c>
      <c r="B72" s="27" t="s">
        <v>4</v>
      </c>
      <c r="C72" s="24" t="s">
        <v>25</v>
      </c>
      <c r="D72" s="30" t="s">
        <v>111</v>
      </c>
      <c r="E72" s="30" t="s">
        <v>64</v>
      </c>
      <c r="F72" s="26">
        <v>511948</v>
      </c>
      <c r="G72" s="33">
        <v>-22060</v>
      </c>
      <c r="H72" s="26">
        <f aca="true" t="shared" si="8" ref="H72:H78">F72+G72</f>
        <v>489888</v>
      </c>
    </row>
    <row r="73" spans="1:8" s="10" customFormat="1" ht="19.5" customHeight="1">
      <c r="A73" s="73" t="s">
        <v>101</v>
      </c>
      <c r="B73" s="27" t="s">
        <v>249</v>
      </c>
      <c r="C73" s="27" t="s">
        <v>250</v>
      </c>
      <c r="D73" s="27" t="s">
        <v>251</v>
      </c>
      <c r="E73" s="27"/>
      <c r="F73" s="26">
        <f>F74</f>
        <v>143975.43</v>
      </c>
      <c r="G73" s="13"/>
      <c r="H73" s="26">
        <f t="shared" si="8"/>
        <v>143975.43</v>
      </c>
    </row>
    <row r="74" spans="1:8" s="10" customFormat="1" ht="15.75">
      <c r="A74" s="73" t="s">
        <v>66</v>
      </c>
      <c r="B74" s="27" t="s">
        <v>249</v>
      </c>
      <c r="C74" s="27" t="s">
        <v>250</v>
      </c>
      <c r="D74" s="27" t="s">
        <v>251</v>
      </c>
      <c r="E74" s="27" t="s">
        <v>67</v>
      </c>
      <c r="F74" s="26">
        <f>F75</f>
        <v>143975.43</v>
      </c>
      <c r="G74" s="13"/>
      <c r="H74" s="26">
        <f t="shared" si="8"/>
        <v>143975.43</v>
      </c>
    </row>
    <row r="75" spans="1:8" s="10" customFormat="1" ht="15.75">
      <c r="A75" s="73" t="s">
        <v>201</v>
      </c>
      <c r="B75" s="27" t="s">
        <v>4</v>
      </c>
      <c r="C75" s="27" t="s">
        <v>250</v>
      </c>
      <c r="D75" s="27" t="s">
        <v>251</v>
      </c>
      <c r="E75" s="27" t="s">
        <v>202</v>
      </c>
      <c r="F75" s="26">
        <v>143975.43</v>
      </c>
      <c r="G75" s="13"/>
      <c r="H75" s="26">
        <f t="shared" si="8"/>
        <v>143975.43</v>
      </c>
    </row>
    <row r="76" spans="1:8" s="10" customFormat="1" ht="15.75" customHeight="1">
      <c r="A76" s="73" t="s">
        <v>101</v>
      </c>
      <c r="B76" s="27" t="s">
        <v>249</v>
      </c>
      <c r="C76" s="27" t="s">
        <v>250</v>
      </c>
      <c r="D76" s="27" t="s">
        <v>252</v>
      </c>
      <c r="E76" s="27"/>
      <c r="F76" s="26">
        <f>F77</f>
        <v>143975.43</v>
      </c>
      <c r="G76" s="13"/>
      <c r="H76" s="26">
        <f t="shared" si="8"/>
        <v>143975.43</v>
      </c>
    </row>
    <row r="77" spans="1:8" s="10" customFormat="1" ht="15.75">
      <c r="A77" s="73" t="s">
        <v>66</v>
      </c>
      <c r="B77" s="27" t="s">
        <v>249</v>
      </c>
      <c r="C77" s="27" t="s">
        <v>250</v>
      </c>
      <c r="D77" s="27" t="s">
        <v>252</v>
      </c>
      <c r="E77" s="27" t="s">
        <v>67</v>
      </c>
      <c r="F77" s="26">
        <f>F78</f>
        <v>143975.43</v>
      </c>
      <c r="G77" s="13"/>
      <c r="H77" s="26">
        <f t="shared" si="8"/>
        <v>143975.43</v>
      </c>
    </row>
    <row r="78" spans="1:8" s="10" customFormat="1" ht="15.75">
      <c r="A78" s="73" t="s">
        <v>201</v>
      </c>
      <c r="B78" s="27" t="s">
        <v>4</v>
      </c>
      <c r="C78" s="27" t="s">
        <v>250</v>
      </c>
      <c r="D78" s="27" t="s">
        <v>252</v>
      </c>
      <c r="E78" s="27" t="s">
        <v>202</v>
      </c>
      <c r="F78" s="26">
        <v>143975.43</v>
      </c>
      <c r="G78" s="13"/>
      <c r="H78" s="26">
        <f t="shared" si="8"/>
        <v>143975.43</v>
      </c>
    </row>
    <row r="79" spans="1:8" s="10" customFormat="1" ht="30">
      <c r="A79" s="73" t="s">
        <v>81</v>
      </c>
      <c r="B79" s="63" t="s">
        <v>4</v>
      </c>
      <c r="C79" s="39" t="s">
        <v>82</v>
      </c>
      <c r="D79" s="64" t="s">
        <v>109</v>
      </c>
      <c r="E79" s="64" t="s">
        <v>109</v>
      </c>
      <c r="F79" s="26">
        <f aca="true" t="shared" si="9" ref="F79:H80">F80</f>
        <v>1150407.35</v>
      </c>
      <c r="G79" s="26">
        <f t="shared" si="9"/>
        <v>-70464</v>
      </c>
      <c r="H79" s="26">
        <f t="shared" si="9"/>
        <v>1079943.35</v>
      </c>
    </row>
    <row r="80" spans="1:8" s="10" customFormat="1" ht="29.25" customHeight="1">
      <c r="A80" s="72" t="s">
        <v>105</v>
      </c>
      <c r="B80" s="27" t="s">
        <v>4</v>
      </c>
      <c r="C80" s="24" t="s">
        <v>82</v>
      </c>
      <c r="D80" s="29" t="s">
        <v>106</v>
      </c>
      <c r="E80" s="29" t="s">
        <v>109</v>
      </c>
      <c r="F80" s="26">
        <f t="shared" si="9"/>
        <v>1150407.35</v>
      </c>
      <c r="G80" s="26">
        <f t="shared" si="9"/>
        <v>-70464</v>
      </c>
      <c r="H80" s="26">
        <f t="shared" si="9"/>
        <v>1079943.35</v>
      </c>
    </row>
    <row r="81" spans="1:8" s="10" customFormat="1" ht="15.75">
      <c r="A81" s="72" t="s">
        <v>112</v>
      </c>
      <c r="B81" s="27" t="s">
        <v>4</v>
      </c>
      <c r="C81" s="24" t="s">
        <v>82</v>
      </c>
      <c r="D81" s="34" t="s">
        <v>113</v>
      </c>
      <c r="E81" s="29"/>
      <c r="F81" s="26">
        <f>F82+F87</f>
        <v>1150407.35</v>
      </c>
      <c r="G81" s="26">
        <f>G82+G87</f>
        <v>-70464</v>
      </c>
      <c r="H81" s="26">
        <f>H82+H87</f>
        <v>1079943.35</v>
      </c>
    </row>
    <row r="82" spans="1:8" s="10" customFormat="1" ht="15.75">
      <c r="A82" s="71" t="s">
        <v>114</v>
      </c>
      <c r="B82" s="27" t="s">
        <v>4</v>
      </c>
      <c r="C82" s="24" t="s">
        <v>82</v>
      </c>
      <c r="D82" s="34" t="s">
        <v>115</v>
      </c>
      <c r="E82" s="29" t="s">
        <v>109</v>
      </c>
      <c r="F82" s="26">
        <f>F83+F85</f>
        <v>662717.35</v>
      </c>
      <c r="G82" s="26">
        <f>G83+G85</f>
        <v>-70464</v>
      </c>
      <c r="H82" s="26">
        <f>H83+H85</f>
        <v>592253.35</v>
      </c>
    </row>
    <row r="83" spans="1:8" s="10" customFormat="1" ht="30">
      <c r="A83" s="70" t="s">
        <v>93</v>
      </c>
      <c r="B83" s="27" t="s">
        <v>4</v>
      </c>
      <c r="C83" s="24" t="s">
        <v>82</v>
      </c>
      <c r="D83" s="34" t="s">
        <v>115</v>
      </c>
      <c r="E83" s="29" t="s">
        <v>62</v>
      </c>
      <c r="F83" s="26">
        <f>F84</f>
        <v>489521.35</v>
      </c>
      <c r="G83" s="26">
        <f>G84</f>
        <v>-70464</v>
      </c>
      <c r="H83" s="26">
        <f>H84</f>
        <v>419057.35</v>
      </c>
    </row>
    <row r="84" spans="1:8" s="10" customFormat="1" ht="30">
      <c r="A84" s="72" t="s">
        <v>94</v>
      </c>
      <c r="B84" s="27" t="s">
        <v>4</v>
      </c>
      <c r="C84" s="24" t="s">
        <v>82</v>
      </c>
      <c r="D84" s="34" t="s">
        <v>115</v>
      </c>
      <c r="E84" s="32" t="s">
        <v>64</v>
      </c>
      <c r="F84" s="33">
        <v>489521.35</v>
      </c>
      <c r="G84" s="66">
        <v>-70464</v>
      </c>
      <c r="H84" s="57">
        <f>F84+G84</f>
        <v>419057.35</v>
      </c>
    </row>
    <row r="85" spans="1:8" s="10" customFormat="1" ht="30">
      <c r="A85" s="68" t="s">
        <v>76</v>
      </c>
      <c r="B85" s="24" t="s">
        <v>4</v>
      </c>
      <c r="C85" s="24" t="s">
        <v>82</v>
      </c>
      <c r="D85" s="34" t="s">
        <v>115</v>
      </c>
      <c r="E85" s="24" t="s">
        <v>77</v>
      </c>
      <c r="F85" s="26">
        <f>F86</f>
        <v>173196</v>
      </c>
      <c r="G85" s="26">
        <f>G86</f>
        <v>0</v>
      </c>
      <c r="H85" s="26">
        <f>H86</f>
        <v>173196</v>
      </c>
    </row>
    <row r="86" spans="1:8" s="10" customFormat="1" ht="30">
      <c r="A86" s="68" t="s">
        <v>116</v>
      </c>
      <c r="B86" s="24" t="s">
        <v>4</v>
      </c>
      <c r="C86" s="24" t="s">
        <v>82</v>
      </c>
      <c r="D86" s="34" t="s">
        <v>115</v>
      </c>
      <c r="E86" s="24" t="s">
        <v>78</v>
      </c>
      <c r="F86" s="26">
        <v>173196</v>
      </c>
      <c r="G86" s="13"/>
      <c r="H86" s="26">
        <f>F86+G86</f>
        <v>173196</v>
      </c>
    </row>
    <row r="87" spans="1:8" s="10" customFormat="1" ht="30">
      <c r="A87" s="68" t="s">
        <v>203</v>
      </c>
      <c r="B87" s="24" t="s">
        <v>4</v>
      </c>
      <c r="C87" s="24" t="s">
        <v>82</v>
      </c>
      <c r="D87" s="35" t="s">
        <v>204</v>
      </c>
      <c r="E87" s="24"/>
      <c r="F87" s="26">
        <f>F88+F91</f>
        <v>487690</v>
      </c>
      <c r="G87" s="26">
        <f>G88+G91</f>
        <v>0</v>
      </c>
      <c r="H87" s="26">
        <f>H88+H91</f>
        <v>487690</v>
      </c>
    </row>
    <row r="88" spans="1:8" s="10" customFormat="1" ht="45">
      <c r="A88" s="74" t="s">
        <v>205</v>
      </c>
      <c r="B88" s="24" t="s">
        <v>4</v>
      </c>
      <c r="C88" s="24" t="s">
        <v>82</v>
      </c>
      <c r="D88" s="36" t="s">
        <v>204</v>
      </c>
      <c r="E88" s="37"/>
      <c r="F88" s="26">
        <f>F90</f>
        <v>315000</v>
      </c>
      <c r="G88" s="26">
        <f>G90</f>
        <v>0</v>
      </c>
      <c r="H88" s="26">
        <f>H90</f>
        <v>315000</v>
      </c>
    </row>
    <row r="89" spans="1:8" s="10" customFormat="1" ht="30">
      <c r="A89" s="75" t="s">
        <v>93</v>
      </c>
      <c r="B89" s="24" t="s">
        <v>4</v>
      </c>
      <c r="C89" s="24" t="s">
        <v>82</v>
      </c>
      <c r="D89" s="36" t="s">
        <v>204</v>
      </c>
      <c r="E89" s="65" t="s">
        <v>62</v>
      </c>
      <c r="F89" s="26">
        <f>F90</f>
        <v>315000</v>
      </c>
      <c r="G89" s="26">
        <f>G90</f>
        <v>0</v>
      </c>
      <c r="H89" s="26">
        <f>H90</f>
        <v>315000</v>
      </c>
    </row>
    <row r="90" spans="1:8" s="10" customFormat="1" ht="30">
      <c r="A90" s="76" t="s">
        <v>94</v>
      </c>
      <c r="B90" s="24" t="s">
        <v>4</v>
      </c>
      <c r="C90" s="24" t="s">
        <v>82</v>
      </c>
      <c r="D90" s="36" t="s">
        <v>204</v>
      </c>
      <c r="E90" s="38" t="s">
        <v>64</v>
      </c>
      <c r="F90" s="26">
        <v>315000</v>
      </c>
      <c r="G90" s="26"/>
      <c r="H90" s="26">
        <f>F90+G90</f>
        <v>315000</v>
      </c>
    </row>
    <row r="91" spans="1:8" s="10" customFormat="1" ht="30">
      <c r="A91" s="68" t="s">
        <v>76</v>
      </c>
      <c r="B91" s="24" t="s">
        <v>4</v>
      </c>
      <c r="C91" s="24" t="s">
        <v>82</v>
      </c>
      <c r="D91" s="36" t="s">
        <v>204</v>
      </c>
      <c r="E91" s="24" t="s">
        <v>77</v>
      </c>
      <c r="F91" s="26">
        <f>F92</f>
        <v>172690</v>
      </c>
      <c r="G91" s="26">
        <f>G92</f>
        <v>0</v>
      </c>
      <c r="H91" s="26">
        <f>H92</f>
        <v>172690</v>
      </c>
    </row>
    <row r="92" spans="1:8" s="10" customFormat="1" ht="30">
      <c r="A92" s="68" t="s">
        <v>116</v>
      </c>
      <c r="B92" s="24" t="s">
        <v>4</v>
      </c>
      <c r="C92" s="24" t="s">
        <v>82</v>
      </c>
      <c r="D92" s="36" t="s">
        <v>204</v>
      </c>
      <c r="E92" s="24" t="s">
        <v>78</v>
      </c>
      <c r="F92" s="26">
        <v>172690</v>
      </c>
      <c r="G92" s="13"/>
      <c r="H92" s="26">
        <f>F92+G92</f>
        <v>172690</v>
      </c>
    </row>
    <row r="93" spans="1:9" s="10" customFormat="1" ht="15.75">
      <c r="A93" s="67" t="s">
        <v>26</v>
      </c>
      <c r="B93" s="25" t="s">
        <v>4</v>
      </c>
      <c r="C93" s="25" t="s">
        <v>27</v>
      </c>
      <c r="D93" s="28"/>
      <c r="E93" s="25"/>
      <c r="F93" s="15">
        <f>F110+F94</f>
        <v>5502664.470000001</v>
      </c>
      <c r="G93" s="15">
        <f>G110+G94</f>
        <v>-946044.48</v>
      </c>
      <c r="H93" s="15">
        <f>H110+H94</f>
        <v>4556619.99</v>
      </c>
      <c r="I93" s="58"/>
    </row>
    <row r="94" spans="1:8" s="10" customFormat="1" ht="15.75">
      <c r="A94" s="68" t="s">
        <v>117</v>
      </c>
      <c r="B94" s="24" t="s">
        <v>4</v>
      </c>
      <c r="C94" s="24" t="s">
        <v>65</v>
      </c>
      <c r="D94" s="28"/>
      <c r="E94" s="24"/>
      <c r="F94" s="26">
        <f>F95</f>
        <v>3481133.45</v>
      </c>
      <c r="G94" s="26">
        <f>G95</f>
        <v>0</v>
      </c>
      <c r="H94" s="26">
        <f>H95</f>
        <v>3481133.45</v>
      </c>
    </row>
    <row r="95" spans="1:8" s="10" customFormat="1" ht="30">
      <c r="A95" s="68" t="s">
        <v>118</v>
      </c>
      <c r="B95" s="24" t="s">
        <v>4</v>
      </c>
      <c r="C95" s="24" t="s">
        <v>65</v>
      </c>
      <c r="D95" s="27" t="s">
        <v>119</v>
      </c>
      <c r="E95" s="24"/>
      <c r="F95" s="26">
        <f>F96+F106+F103</f>
        <v>3481133.45</v>
      </c>
      <c r="G95" s="26">
        <f>G96+G106+G103</f>
        <v>0</v>
      </c>
      <c r="H95" s="26">
        <f>H96+H106+H103</f>
        <v>3481133.45</v>
      </c>
    </row>
    <row r="96" spans="1:8" s="10" customFormat="1" ht="30">
      <c r="A96" s="69" t="s">
        <v>120</v>
      </c>
      <c r="B96" s="27" t="s">
        <v>4</v>
      </c>
      <c r="C96" s="27" t="s">
        <v>65</v>
      </c>
      <c r="D96" s="27" t="s">
        <v>121</v>
      </c>
      <c r="E96" s="24"/>
      <c r="F96" s="26">
        <f>F97+F100</f>
        <v>786896.4500000001</v>
      </c>
      <c r="G96" s="26">
        <f>G97+G100</f>
        <v>0</v>
      </c>
      <c r="H96" s="26">
        <f>H97+H100</f>
        <v>786896.4500000001</v>
      </c>
    </row>
    <row r="97" spans="1:9" s="10" customFormat="1" ht="45">
      <c r="A97" s="68" t="s">
        <v>247</v>
      </c>
      <c r="B97" s="24" t="s">
        <v>4</v>
      </c>
      <c r="C97" s="24" t="s">
        <v>65</v>
      </c>
      <c r="D97" s="24" t="s">
        <v>206</v>
      </c>
      <c r="E97" s="24"/>
      <c r="F97" s="26">
        <f aca="true" t="shared" si="10" ref="F97:H98">F98</f>
        <v>196436.65</v>
      </c>
      <c r="G97" s="26">
        <f t="shared" si="10"/>
        <v>0</v>
      </c>
      <c r="H97" s="26">
        <f t="shared" si="10"/>
        <v>196436.65</v>
      </c>
      <c r="I97" s="58"/>
    </row>
    <row r="98" spans="1:8" s="10" customFormat="1" ht="30">
      <c r="A98" s="77" t="s">
        <v>93</v>
      </c>
      <c r="B98" s="24" t="s">
        <v>4</v>
      </c>
      <c r="C98" s="24" t="s">
        <v>65</v>
      </c>
      <c r="D98" s="24" t="s">
        <v>206</v>
      </c>
      <c r="E98" s="24" t="s">
        <v>62</v>
      </c>
      <c r="F98" s="26">
        <f t="shared" si="10"/>
        <v>196436.65</v>
      </c>
      <c r="G98" s="26">
        <f t="shared" si="10"/>
        <v>0</v>
      </c>
      <c r="H98" s="26">
        <f t="shared" si="10"/>
        <v>196436.65</v>
      </c>
    </row>
    <row r="99" spans="1:8" s="10" customFormat="1" ht="30">
      <c r="A99" s="74" t="s">
        <v>94</v>
      </c>
      <c r="B99" s="24" t="s">
        <v>4</v>
      </c>
      <c r="C99" s="24" t="s">
        <v>65</v>
      </c>
      <c r="D99" s="24" t="s">
        <v>206</v>
      </c>
      <c r="E99" s="24" t="s">
        <v>64</v>
      </c>
      <c r="F99" s="26">
        <v>196436.65</v>
      </c>
      <c r="G99" s="13"/>
      <c r="H99" s="26">
        <f>F99+G99</f>
        <v>196436.65</v>
      </c>
    </row>
    <row r="100" spans="1:8" s="10" customFormat="1" ht="30">
      <c r="A100" s="69" t="s">
        <v>253</v>
      </c>
      <c r="B100" s="27" t="s">
        <v>4</v>
      </c>
      <c r="C100" s="27" t="s">
        <v>65</v>
      </c>
      <c r="D100" s="27" t="s">
        <v>122</v>
      </c>
      <c r="E100" s="27"/>
      <c r="F100" s="26">
        <f aca="true" t="shared" si="11" ref="F100:H101">F101</f>
        <v>590459.8</v>
      </c>
      <c r="G100" s="26">
        <f t="shared" si="11"/>
        <v>0</v>
      </c>
      <c r="H100" s="26">
        <f t="shared" si="11"/>
        <v>590459.8</v>
      </c>
    </row>
    <row r="101" spans="1:8" s="10" customFormat="1" ht="30">
      <c r="A101" s="70" t="s">
        <v>93</v>
      </c>
      <c r="B101" s="27" t="s">
        <v>4</v>
      </c>
      <c r="C101" s="27" t="s">
        <v>65</v>
      </c>
      <c r="D101" s="27" t="s">
        <v>122</v>
      </c>
      <c r="E101" s="27" t="s">
        <v>62</v>
      </c>
      <c r="F101" s="26">
        <f t="shared" si="11"/>
        <v>590459.8</v>
      </c>
      <c r="G101" s="26">
        <f t="shared" si="11"/>
        <v>0</v>
      </c>
      <c r="H101" s="26">
        <f t="shared" si="11"/>
        <v>590459.8</v>
      </c>
    </row>
    <row r="102" spans="1:8" s="10" customFormat="1" ht="30">
      <c r="A102" s="70" t="s">
        <v>94</v>
      </c>
      <c r="B102" s="27" t="s">
        <v>4</v>
      </c>
      <c r="C102" s="27" t="s">
        <v>65</v>
      </c>
      <c r="D102" s="27" t="s">
        <v>122</v>
      </c>
      <c r="E102" s="27" t="s">
        <v>64</v>
      </c>
      <c r="F102" s="26">
        <v>590459.8</v>
      </c>
      <c r="G102" s="26"/>
      <c r="H102" s="26">
        <f>F102+G102</f>
        <v>590459.8</v>
      </c>
    </row>
    <row r="103" spans="1:8" s="10" customFormat="1" ht="30">
      <c r="A103" s="70" t="s">
        <v>236</v>
      </c>
      <c r="B103" s="27" t="s">
        <v>4</v>
      </c>
      <c r="C103" s="27" t="s">
        <v>65</v>
      </c>
      <c r="D103" s="27" t="s">
        <v>237</v>
      </c>
      <c r="E103" s="27"/>
      <c r="F103" s="26">
        <f aca="true" t="shared" si="12" ref="F103:H104">F104</f>
        <v>2543679</v>
      </c>
      <c r="G103" s="26">
        <f t="shared" si="12"/>
        <v>0</v>
      </c>
      <c r="H103" s="26">
        <f t="shared" si="12"/>
        <v>2543679</v>
      </c>
    </row>
    <row r="104" spans="1:8" s="10" customFormat="1" ht="30">
      <c r="A104" s="70" t="s">
        <v>93</v>
      </c>
      <c r="B104" s="27" t="s">
        <v>4</v>
      </c>
      <c r="C104" s="27" t="s">
        <v>65</v>
      </c>
      <c r="D104" s="27" t="s">
        <v>237</v>
      </c>
      <c r="E104" s="27" t="s">
        <v>62</v>
      </c>
      <c r="F104" s="26">
        <f t="shared" si="12"/>
        <v>2543679</v>
      </c>
      <c r="G104" s="26">
        <f t="shared" si="12"/>
        <v>0</v>
      </c>
      <c r="H104" s="26">
        <f t="shared" si="12"/>
        <v>2543679</v>
      </c>
    </row>
    <row r="105" spans="1:8" s="10" customFormat="1" ht="30">
      <c r="A105" s="70" t="s">
        <v>94</v>
      </c>
      <c r="B105" s="27" t="s">
        <v>4</v>
      </c>
      <c r="C105" s="27" t="s">
        <v>65</v>
      </c>
      <c r="D105" s="27" t="s">
        <v>237</v>
      </c>
      <c r="E105" s="27" t="s">
        <v>238</v>
      </c>
      <c r="F105" s="26">
        <v>2543679</v>
      </c>
      <c r="G105" s="13"/>
      <c r="H105" s="26">
        <f>F105+G105</f>
        <v>2543679</v>
      </c>
    </row>
    <row r="106" spans="1:8" s="10" customFormat="1" ht="30">
      <c r="A106" s="68" t="s">
        <v>123</v>
      </c>
      <c r="B106" s="27" t="s">
        <v>4</v>
      </c>
      <c r="C106" s="27" t="s">
        <v>65</v>
      </c>
      <c r="D106" s="27" t="s">
        <v>124</v>
      </c>
      <c r="E106" s="24"/>
      <c r="F106" s="26">
        <f>F107</f>
        <v>150558</v>
      </c>
      <c r="G106" s="26">
        <f aca="true" t="shared" si="13" ref="G106:H108">G107</f>
        <v>0</v>
      </c>
      <c r="H106" s="26">
        <f t="shared" si="13"/>
        <v>150558</v>
      </c>
    </row>
    <row r="107" spans="1:8" s="9" customFormat="1" ht="45">
      <c r="A107" s="68" t="s">
        <v>207</v>
      </c>
      <c r="B107" s="27" t="s">
        <v>4</v>
      </c>
      <c r="C107" s="27" t="s">
        <v>65</v>
      </c>
      <c r="D107" s="27" t="s">
        <v>125</v>
      </c>
      <c r="E107" s="24"/>
      <c r="F107" s="26">
        <f>F108</f>
        <v>150558</v>
      </c>
      <c r="G107" s="26">
        <f t="shared" si="13"/>
        <v>0</v>
      </c>
      <c r="H107" s="26">
        <f t="shared" si="13"/>
        <v>150558</v>
      </c>
    </row>
    <row r="108" spans="1:8" s="9" customFormat="1" ht="30">
      <c r="A108" s="70" t="s">
        <v>93</v>
      </c>
      <c r="B108" s="27" t="s">
        <v>4</v>
      </c>
      <c r="C108" s="27" t="s">
        <v>65</v>
      </c>
      <c r="D108" s="27" t="s">
        <v>125</v>
      </c>
      <c r="E108" s="24" t="s">
        <v>62</v>
      </c>
      <c r="F108" s="26">
        <f>F109</f>
        <v>150558</v>
      </c>
      <c r="G108" s="26">
        <f t="shared" si="13"/>
        <v>0</v>
      </c>
      <c r="H108" s="26">
        <f t="shared" si="13"/>
        <v>150558</v>
      </c>
    </row>
    <row r="109" spans="1:8" s="9" customFormat="1" ht="30">
      <c r="A109" s="70" t="s">
        <v>94</v>
      </c>
      <c r="B109" s="27" t="s">
        <v>4</v>
      </c>
      <c r="C109" s="27" t="s">
        <v>65</v>
      </c>
      <c r="D109" s="27" t="s">
        <v>125</v>
      </c>
      <c r="E109" s="24" t="s">
        <v>64</v>
      </c>
      <c r="F109" s="26">
        <v>150558</v>
      </c>
      <c r="G109" s="13"/>
      <c r="H109" s="26">
        <f>F109+G109</f>
        <v>150558</v>
      </c>
    </row>
    <row r="110" spans="1:8" s="9" customFormat="1" ht="15.75">
      <c r="A110" s="68" t="s">
        <v>28</v>
      </c>
      <c r="B110" s="24" t="s">
        <v>4</v>
      </c>
      <c r="C110" s="24" t="s">
        <v>29</v>
      </c>
      <c r="D110" s="24"/>
      <c r="E110" s="24"/>
      <c r="F110" s="26">
        <f>F115+F111</f>
        <v>2021531.02</v>
      </c>
      <c r="G110" s="26">
        <f>G115+G111</f>
        <v>-946044.48</v>
      </c>
      <c r="H110" s="26">
        <f>H115+H111</f>
        <v>1075486.54</v>
      </c>
    </row>
    <row r="111" spans="1:8" s="9" customFormat="1" ht="75">
      <c r="A111" s="72" t="s">
        <v>218</v>
      </c>
      <c r="B111" s="27" t="s">
        <v>4</v>
      </c>
      <c r="C111" s="27" t="s">
        <v>29</v>
      </c>
      <c r="D111" s="54" t="s">
        <v>217</v>
      </c>
      <c r="E111" s="55"/>
      <c r="F111" s="26">
        <f>F112+F114</f>
        <v>1912017.56</v>
      </c>
      <c r="G111" s="26">
        <f>G112+G114</f>
        <v>-836531.02</v>
      </c>
      <c r="H111" s="26">
        <f>H112+H114</f>
        <v>1075486.54</v>
      </c>
    </row>
    <row r="112" spans="1:8" s="9" customFormat="1" ht="30">
      <c r="A112" s="70" t="s">
        <v>93</v>
      </c>
      <c r="B112" s="27" t="s">
        <v>4</v>
      </c>
      <c r="C112" s="27" t="s">
        <v>29</v>
      </c>
      <c r="D112" s="54" t="s">
        <v>217</v>
      </c>
      <c r="E112" s="24" t="s">
        <v>62</v>
      </c>
      <c r="F112" s="26">
        <f>F113</f>
        <v>35486.54</v>
      </c>
      <c r="G112" s="26">
        <f>G113</f>
        <v>0</v>
      </c>
      <c r="H112" s="26">
        <f>H113</f>
        <v>35486.54</v>
      </c>
    </row>
    <row r="113" spans="1:8" s="9" customFormat="1" ht="30">
      <c r="A113" s="70" t="s">
        <v>94</v>
      </c>
      <c r="B113" s="27" t="s">
        <v>4</v>
      </c>
      <c r="C113" s="27" t="s">
        <v>29</v>
      </c>
      <c r="D113" s="54" t="s">
        <v>217</v>
      </c>
      <c r="E113" s="24" t="s">
        <v>64</v>
      </c>
      <c r="F113" s="26">
        <v>35486.54</v>
      </c>
      <c r="G113" s="26"/>
      <c r="H113" s="26">
        <f>F113+G113</f>
        <v>35486.54</v>
      </c>
    </row>
    <row r="114" spans="1:8" s="9" customFormat="1" ht="15.75">
      <c r="A114" s="78" t="s">
        <v>208</v>
      </c>
      <c r="B114" s="27" t="s">
        <v>4</v>
      </c>
      <c r="C114" s="27" t="s">
        <v>29</v>
      </c>
      <c r="D114" s="54" t="s">
        <v>217</v>
      </c>
      <c r="E114" s="54" t="s">
        <v>209</v>
      </c>
      <c r="F114" s="26">
        <v>1876531.02</v>
      </c>
      <c r="G114" s="26">
        <v>-836531.02</v>
      </c>
      <c r="H114" s="26">
        <f>F114+G114</f>
        <v>1040000</v>
      </c>
    </row>
    <row r="115" spans="1:8" s="9" customFormat="1" ht="30">
      <c r="A115" s="69" t="s">
        <v>126</v>
      </c>
      <c r="B115" s="27" t="s">
        <v>4</v>
      </c>
      <c r="C115" s="27" t="s">
        <v>29</v>
      </c>
      <c r="D115" s="27" t="s">
        <v>127</v>
      </c>
      <c r="E115" s="27"/>
      <c r="F115" s="26">
        <f>F116</f>
        <v>109513.46</v>
      </c>
      <c r="G115" s="26">
        <f aca="true" t="shared" si="14" ref="G115:H118">G116</f>
        <v>-109513.46</v>
      </c>
      <c r="H115" s="26">
        <f t="shared" si="14"/>
        <v>0</v>
      </c>
    </row>
    <row r="116" spans="1:8" s="9" customFormat="1" ht="30">
      <c r="A116" s="69" t="s">
        <v>128</v>
      </c>
      <c r="B116" s="27" t="s">
        <v>4</v>
      </c>
      <c r="C116" s="27" t="s">
        <v>29</v>
      </c>
      <c r="D116" s="27" t="s">
        <v>129</v>
      </c>
      <c r="E116" s="27"/>
      <c r="F116" s="26">
        <f>F117</f>
        <v>109513.46</v>
      </c>
      <c r="G116" s="26">
        <f t="shared" si="14"/>
        <v>-109513.46</v>
      </c>
      <c r="H116" s="26">
        <f t="shared" si="14"/>
        <v>0</v>
      </c>
    </row>
    <row r="117" spans="1:8" s="9" customFormat="1" ht="16.5" customHeight="1">
      <c r="A117" s="71" t="s">
        <v>130</v>
      </c>
      <c r="B117" s="27" t="s">
        <v>4</v>
      </c>
      <c r="C117" s="27" t="s">
        <v>29</v>
      </c>
      <c r="D117" s="27" t="s">
        <v>131</v>
      </c>
      <c r="E117" s="27"/>
      <c r="F117" s="26">
        <f>F118</f>
        <v>109513.46</v>
      </c>
      <c r="G117" s="26">
        <f t="shared" si="14"/>
        <v>-109513.46</v>
      </c>
      <c r="H117" s="26">
        <f t="shared" si="14"/>
        <v>0</v>
      </c>
    </row>
    <row r="118" spans="1:8" s="9" customFormat="1" ht="30">
      <c r="A118" s="70" t="s">
        <v>93</v>
      </c>
      <c r="B118" s="27" t="s">
        <v>4</v>
      </c>
      <c r="C118" s="27" t="s">
        <v>29</v>
      </c>
      <c r="D118" s="27" t="s">
        <v>131</v>
      </c>
      <c r="E118" s="27" t="s">
        <v>62</v>
      </c>
      <c r="F118" s="26">
        <f>F119</f>
        <v>109513.46</v>
      </c>
      <c r="G118" s="26">
        <f t="shared" si="14"/>
        <v>-109513.46</v>
      </c>
      <c r="H118" s="26">
        <f t="shared" si="14"/>
        <v>0</v>
      </c>
    </row>
    <row r="119" spans="1:8" s="9" customFormat="1" ht="30">
      <c r="A119" s="72" t="s">
        <v>94</v>
      </c>
      <c r="B119" s="27" t="s">
        <v>4</v>
      </c>
      <c r="C119" s="27" t="s">
        <v>29</v>
      </c>
      <c r="D119" s="27" t="s">
        <v>131</v>
      </c>
      <c r="E119" s="27" t="s">
        <v>64</v>
      </c>
      <c r="F119" s="26">
        <v>109513.46</v>
      </c>
      <c r="G119" s="26">
        <v>-109513.46</v>
      </c>
      <c r="H119" s="26">
        <f>F119+G119</f>
        <v>0</v>
      </c>
    </row>
    <row r="120" spans="1:8" s="9" customFormat="1" ht="15.75">
      <c r="A120" s="67" t="s">
        <v>30</v>
      </c>
      <c r="B120" s="25" t="s">
        <v>4</v>
      </c>
      <c r="C120" s="25" t="s">
        <v>31</v>
      </c>
      <c r="D120" s="24"/>
      <c r="E120" s="25"/>
      <c r="F120" s="15">
        <f>F121+F127+F143</f>
        <v>28920855.619999997</v>
      </c>
      <c r="G120" s="15">
        <f>G121+G127+G143</f>
        <v>-1280227.8399999999</v>
      </c>
      <c r="H120" s="15">
        <f>H121+H127+H143</f>
        <v>27640627.78</v>
      </c>
    </row>
    <row r="121" spans="1:8" s="9" customFormat="1" ht="15.75">
      <c r="A121" s="68" t="s">
        <v>32</v>
      </c>
      <c r="B121" s="24" t="s">
        <v>4</v>
      </c>
      <c r="C121" s="24" t="s">
        <v>33</v>
      </c>
      <c r="D121" s="24"/>
      <c r="E121" s="24"/>
      <c r="F121" s="26">
        <f>F122</f>
        <v>409205</v>
      </c>
      <c r="G121" s="26">
        <f>G122</f>
        <v>0</v>
      </c>
      <c r="H121" s="26">
        <f>H122</f>
        <v>409205</v>
      </c>
    </row>
    <row r="122" spans="1:8" ht="45">
      <c r="A122" s="68" t="s">
        <v>132</v>
      </c>
      <c r="B122" s="24" t="s">
        <v>4</v>
      </c>
      <c r="C122" s="24" t="s">
        <v>33</v>
      </c>
      <c r="D122" s="24" t="s">
        <v>133</v>
      </c>
      <c r="E122" s="24"/>
      <c r="F122" s="26">
        <f>F125</f>
        <v>409205</v>
      </c>
      <c r="G122" s="26">
        <f>G125</f>
        <v>0</v>
      </c>
      <c r="H122" s="26">
        <f>H125</f>
        <v>409205</v>
      </c>
    </row>
    <row r="123" spans="1:8" ht="30">
      <c r="A123" s="68" t="s">
        <v>134</v>
      </c>
      <c r="B123" s="24" t="s">
        <v>4</v>
      </c>
      <c r="C123" s="24" t="s">
        <v>33</v>
      </c>
      <c r="D123" s="24" t="s">
        <v>135</v>
      </c>
      <c r="E123" s="24"/>
      <c r="F123" s="26">
        <f>F124</f>
        <v>409205</v>
      </c>
      <c r="G123" s="26">
        <f aca="true" t="shared" si="15" ref="G123:H125">G124</f>
        <v>0</v>
      </c>
      <c r="H123" s="26">
        <f t="shared" si="15"/>
        <v>409205</v>
      </c>
    </row>
    <row r="124" spans="1:8" ht="30">
      <c r="A124" s="68" t="s">
        <v>136</v>
      </c>
      <c r="B124" s="24" t="s">
        <v>4</v>
      </c>
      <c r="C124" s="24" t="s">
        <v>33</v>
      </c>
      <c r="D124" s="24" t="s">
        <v>137</v>
      </c>
      <c r="E124" s="24"/>
      <c r="F124" s="26">
        <f>F125</f>
        <v>409205</v>
      </c>
      <c r="G124" s="26">
        <f t="shared" si="15"/>
        <v>0</v>
      </c>
      <c r="H124" s="26">
        <f t="shared" si="15"/>
        <v>409205</v>
      </c>
    </row>
    <row r="125" spans="1:8" ht="15.75">
      <c r="A125" s="68" t="s">
        <v>66</v>
      </c>
      <c r="B125" s="24" t="s">
        <v>4</v>
      </c>
      <c r="C125" s="24" t="s">
        <v>33</v>
      </c>
      <c r="D125" s="24" t="s">
        <v>137</v>
      </c>
      <c r="E125" s="24" t="s">
        <v>67</v>
      </c>
      <c r="F125" s="26">
        <f>F126</f>
        <v>409205</v>
      </c>
      <c r="G125" s="26">
        <f t="shared" si="15"/>
        <v>0</v>
      </c>
      <c r="H125" s="26">
        <f t="shared" si="15"/>
        <v>409205</v>
      </c>
    </row>
    <row r="126" spans="1:8" ht="15.75">
      <c r="A126" s="68" t="s">
        <v>201</v>
      </c>
      <c r="B126" s="24" t="s">
        <v>4</v>
      </c>
      <c r="C126" s="24" t="s">
        <v>33</v>
      </c>
      <c r="D126" s="24" t="s">
        <v>137</v>
      </c>
      <c r="E126" s="24" t="s">
        <v>202</v>
      </c>
      <c r="F126" s="26">
        <v>409205</v>
      </c>
      <c r="G126" s="13"/>
      <c r="H126" s="26">
        <f>F126+G126</f>
        <v>409205</v>
      </c>
    </row>
    <row r="127" spans="1:8" ht="15.75">
      <c r="A127" s="68" t="s">
        <v>54</v>
      </c>
      <c r="B127" s="24" t="s">
        <v>4</v>
      </c>
      <c r="C127" s="24" t="s">
        <v>55</v>
      </c>
      <c r="D127" s="24"/>
      <c r="E127" s="24"/>
      <c r="F127" s="26">
        <f>F128+F133</f>
        <v>11733817.42</v>
      </c>
      <c r="G127" s="26">
        <f>G128+G133</f>
        <v>-229436.66</v>
      </c>
      <c r="H127" s="26">
        <f>H128+H133</f>
        <v>11504380.76</v>
      </c>
    </row>
    <row r="128" spans="1:8" ht="45">
      <c r="A128" s="68" t="s">
        <v>132</v>
      </c>
      <c r="B128" s="24" t="s">
        <v>4</v>
      </c>
      <c r="C128" s="24" t="s">
        <v>55</v>
      </c>
      <c r="D128" s="24" t="s">
        <v>133</v>
      </c>
      <c r="E128" s="24"/>
      <c r="F128" s="26">
        <f>F129+F136</f>
        <v>9628298.92</v>
      </c>
      <c r="G128" s="26">
        <f>G129+G136</f>
        <v>-229436.66</v>
      </c>
      <c r="H128" s="26">
        <f>H129+H136</f>
        <v>9398862.26</v>
      </c>
    </row>
    <row r="129" spans="1:8" ht="15.75">
      <c r="A129" s="68" t="s">
        <v>139</v>
      </c>
      <c r="B129" s="24" t="s">
        <v>4</v>
      </c>
      <c r="C129" s="24" t="s">
        <v>55</v>
      </c>
      <c r="D129" s="27" t="s">
        <v>140</v>
      </c>
      <c r="E129" s="24"/>
      <c r="F129" s="26">
        <f aca="true" t="shared" si="16" ref="F129:H131">F130</f>
        <v>1194747.48</v>
      </c>
      <c r="G129" s="26">
        <f t="shared" si="16"/>
        <v>-229436.66</v>
      </c>
      <c r="H129" s="26">
        <f t="shared" si="16"/>
        <v>965310.82</v>
      </c>
    </row>
    <row r="130" spans="1:8" ht="33.75" customHeight="1">
      <c r="A130" s="79" t="s">
        <v>141</v>
      </c>
      <c r="B130" s="24" t="s">
        <v>4</v>
      </c>
      <c r="C130" s="24" t="s">
        <v>55</v>
      </c>
      <c r="D130" s="27" t="s">
        <v>142</v>
      </c>
      <c r="E130" s="24"/>
      <c r="F130" s="26">
        <f t="shared" si="16"/>
        <v>1194747.48</v>
      </c>
      <c r="G130" s="26">
        <f t="shared" si="16"/>
        <v>-229436.66</v>
      </c>
      <c r="H130" s="26">
        <f t="shared" si="16"/>
        <v>965310.82</v>
      </c>
    </row>
    <row r="131" spans="1:8" ht="30">
      <c r="A131" s="70" t="s">
        <v>93</v>
      </c>
      <c r="B131" s="24" t="s">
        <v>4</v>
      </c>
      <c r="C131" s="24" t="s">
        <v>55</v>
      </c>
      <c r="D131" s="27" t="s">
        <v>142</v>
      </c>
      <c r="E131" s="24" t="s">
        <v>62</v>
      </c>
      <c r="F131" s="26">
        <f t="shared" si="16"/>
        <v>1194747.48</v>
      </c>
      <c r="G131" s="26">
        <f t="shared" si="16"/>
        <v>-229436.66</v>
      </c>
      <c r="H131" s="26">
        <f t="shared" si="16"/>
        <v>965310.82</v>
      </c>
    </row>
    <row r="132" spans="1:8" ht="30">
      <c r="A132" s="72" t="s">
        <v>94</v>
      </c>
      <c r="B132" s="24" t="s">
        <v>4</v>
      </c>
      <c r="C132" s="24" t="s">
        <v>55</v>
      </c>
      <c r="D132" s="27" t="s">
        <v>142</v>
      </c>
      <c r="E132" s="24" t="s">
        <v>64</v>
      </c>
      <c r="F132" s="26">
        <v>1194747.48</v>
      </c>
      <c r="G132" s="26">
        <v>-229436.66</v>
      </c>
      <c r="H132" s="26">
        <f>F132+G132</f>
        <v>965310.82</v>
      </c>
    </row>
    <row r="133" spans="1:8" ht="30">
      <c r="A133" s="72" t="s">
        <v>239</v>
      </c>
      <c r="B133" s="24" t="s">
        <v>4</v>
      </c>
      <c r="C133" s="24" t="s">
        <v>55</v>
      </c>
      <c r="D133" s="27" t="s">
        <v>240</v>
      </c>
      <c r="E133" s="24"/>
      <c r="F133" s="26">
        <f aca="true" t="shared" si="17" ref="F133:H134">F134</f>
        <v>2105518.5</v>
      </c>
      <c r="G133" s="26">
        <f t="shared" si="17"/>
        <v>0</v>
      </c>
      <c r="H133" s="26">
        <f t="shared" si="17"/>
        <v>2105518.5</v>
      </c>
    </row>
    <row r="134" spans="1:8" ht="30">
      <c r="A134" s="70" t="s">
        <v>93</v>
      </c>
      <c r="B134" s="24" t="s">
        <v>4</v>
      </c>
      <c r="C134" s="24" t="s">
        <v>55</v>
      </c>
      <c r="D134" s="27" t="s">
        <v>240</v>
      </c>
      <c r="E134" s="24" t="s">
        <v>62</v>
      </c>
      <c r="F134" s="26">
        <f t="shared" si="17"/>
        <v>2105518.5</v>
      </c>
      <c r="G134" s="26">
        <f t="shared" si="17"/>
        <v>0</v>
      </c>
      <c r="H134" s="26">
        <f t="shared" si="17"/>
        <v>2105518.5</v>
      </c>
    </row>
    <row r="135" spans="1:8" ht="30">
      <c r="A135" s="72" t="s">
        <v>94</v>
      </c>
      <c r="B135" s="24" t="s">
        <v>4</v>
      </c>
      <c r="C135" s="24" t="s">
        <v>55</v>
      </c>
      <c r="D135" s="27" t="s">
        <v>240</v>
      </c>
      <c r="E135" s="24" t="s">
        <v>64</v>
      </c>
      <c r="F135" s="26">
        <v>2105518.5</v>
      </c>
      <c r="G135" s="13"/>
      <c r="H135" s="26">
        <f>F135+G135</f>
        <v>2105518.5</v>
      </c>
    </row>
    <row r="136" spans="1:8" ht="30">
      <c r="A136" s="68" t="s">
        <v>143</v>
      </c>
      <c r="B136" s="24" t="s">
        <v>4</v>
      </c>
      <c r="C136" s="24" t="s">
        <v>55</v>
      </c>
      <c r="D136" s="24" t="s">
        <v>144</v>
      </c>
      <c r="E136" s="24"/>
      <c r="F136" s="26">
        <f>F137+F141</f>
        <v>8433551.44</v>
      </c>
      <c r="G136" s="26">
        <f>G137+G141</f>
        <v>0</v>
      </c>
      <c r="H136" s="26">
        <f>H137+H141</f>
        <v>8433551.44</v>
      </c>
    </row>
    <row r="137" spans="1:8" ht="31.5" customHeight="1">
      <c r="A137" s="68" t="s">
        <v>145</v>
      </c>
      <c r="B137" s="24" t="s">
        <v>4</v>
      </c>
      <c r="C137" s="24" t="s">
        <v>55</v>
      </c>
      <c r="D137" s="24" t="s">
        <v>146</v>
      </c>
      <c r="E137" s="24"/>
      <c r="F137" s="26">
        <f>F138+F140</f>
        <v>1711349.74</v>
      </c>
      <c r="G137" s="26">
        <f>G138+G140</f>
        <v>0</v>
      </c>
      <c r="H137" s="26">
        <f>H138+H140</f>
        <v>1711349.74</v>
      </c>
    </row>
    <row r="138" spans="1:8" ht="30">
      <c r="A138" s="70" t="s">
        <v>93</v>
      </c>
      <c r="B138" s="24" t="s">
        <v>4</v>
      </c>
      <c r="C138" s="24" t="s">
        <v>55</v>
      </c>
      <c r="D138" s="24" t="s">
        <v>146</v>
      </c>
      <c r="E138" s="24" t="s">
        <v>62</v>
      </c>
      <c r="F138" s="26">
        <f>F139</f>
        <v>964438.44</v>
      </c>
      <c r="G138" s="26">
        <f>G139</f>
        <v>0</v>
      </c>
      <c r="H138" s="26">
        <f>H139</f>
        <v>964438.44</v>
      </c>
    </row>
    <row r="139" spans="1:8" ht="30">
      <c r="A139" s="80" t="s">
        <v>94</v>
      </c>
      <c r="B139" s="24" t="s">
        <v>4</v>
      </c>
      <c r="C139" s="24" t="s">
        <v>55</v>
      </c>
      <c r="D139" s="24" t="s">
        <v>146</v>
      </c>
      <c r="E139" s="24" t="s">
        <v>64</v>
      </c>
      <c r="F139" s="26">
        <v>964438.44</v>
      </c>
      <c r="G139" s="18"/>
      <c r="H139" s="26">
        <f>F139+G139</f>
        <v>964438.44</v>
      </c>
    </row>
    <row r="140" spans="1:8" ht="15.75">
      <c r="A140" s="81" t="s">
        <v>208</v>
      </c>
      <c r="B140" s="24" t="s">
        <v>4</v>
      </c>
      <c r="C140" s="24" t="s">
        <v>55</v>
      </c>
      <c r="D140" s="24" t="s">
        <v>146</v>
      </c>
      <c r="E140" s="39" t="s">
        <v>209</v>
      </c>
      <c r="F140" s="41">
        <v>746911.3</v>
      </c>
      <c r="G140" s="56"/>
      <c r="H140" s="26">
        <f>F140+G140</f>
        <v>746911.3</v>
      </c>
    </row>
    <row r="141" spans="1:8" ht="30.75" customHeight="1">
      <c r="A141" s="80" t="s">
        <v>241</v>
      </c>
      <c r="B141" s="24" t="s">
        <v>4</v>
      </c>
      <c r="C141" s="24" t="s">
        <v>55</v>
      </c>
      <c r="D141" s="39" t="s">
        <v>242</v>
      </c>
      <c r="E141" s="39"/>
      <c r="F141" s="41">
        <f>F142</f>
        <v>6722201.7</v>
      </c>
      <c r="G141" s="41">
        <f>G142</f>
        <v>0</v>
      </c>
      <c r="H141" s="41">
        <f>H142</f>
        <v>6722201.7</v>
      </c>
    </row>
    <row r="142" spans="1:8" ht="15.75">
      <c r="A142" s="81" t="s">
        <v>208</v>
      </c>
      <c r="B142" s="24" t="s">
        <v>4</v>
      </c>
      <c r="C142" s="24" t="s">
        <v>55</v>
      </c>
      <c r="D142" s="39" t="s">
        <v>242</v>
      </c>
      <c r="E142" s="39" t="s">
        <v>209</v>
      </c>
      <c r="F142" s="41">
        <v>6722201.7</v>
      </c>
      <c r="G142" s="56"/>
      <c r="H142" s="41">
        <f>F142+G142</f>
        <v>6722201.7</v>
      </c>
    </row>
    <row r="143" spans="1:8" ht="15.75">
      <c r="A143" s="68" t="s">
        <v>34</v>
      </c>
      <c r="B143" s="39" t="s">
        <v>35</v>
      </c>
      <c r="C143" s="39" t="s">
        <v>36</v>
      </c>
      <c r="D143" s="40"/>
      <c r="E143" s="39"/>
      <c r="F143" s="41">
        <f>F147+F144</f>
        <v>16777833.2</v>
      </c>
      <c r="G143" s="41">
        <f>G147+G144</f>
        <v>-1050791.18</v>
      </c>
      <c r="H143" s="41">
        <f>H147+H144</f>
        <v>15727042.02</v>
      </c>
    </row>
    <row r="144" spans="1:8" ht="47.25" customHeight="1">
      <c r="A144" s="80" t="s">
        <v>234</v>
      </c>
      <c r="B144" s="39" t="s">
        <v>35</v>
      </c>
      <c r="C144" s="39" t="s">
        <v>36</v>
      </c>
      <c r="D144" s="39" t="s">
        <v>235</v>
      </c>
      <c r="E144" s="39"/>
      <c r="F144" s="41">
        <f aca="true" t="shared" si="18" ref="F144:H145">F145</f>
        <v>1046000</v>
      </c>
      <c r="G144" s="41">
        <f t="shared" si="18"/>
        <v>0</v>
      </c>
      <c r="H144" s="41">
        <f t="shared" si="18"/>
        <v>1046000</v>
      </c>
    </row>
    <row r="145" spans="1:8" ht="30">
      <c r="A145" s="70" t="s">
        <v>93</v>
      </c>
      <c r="B145" s="39" t="s">
        <v>35</v>
      </c>
      <c r="C145" s="39" t="s">
        <v>36</v>
      </c>
      <c r="D145" s="39" t="s">
        <v>235</v>
      </c>
      <c r="E145" s="39" t="s">
        <v>62</v>
      </c>
      <c r="F145" s="41">
        <f t="shared" si="18"/>
        <v>1046000</v>
      </c>
      <c r="G145" s="41">
        <f t="shared" si="18"/>
        <v>0</v>
      </c>
      <c r="H145" s="41">
        <f t="shared" si="18"/>
        <v>1046000</v>
      </c>
    </row>
    <row r="146" spans="1:8" ht="30">
      <c r="A146" s="80" t="s">
        <v>94</v>
      </c>
      <c r="B146" s="39" t="s">
        <v>35</v>
      </c>
      <c r="C146" s="39" t="s">
        <v>36</v>
      </c>
      <c r="D146" s="40"/>
      <c r="E146" s="39" t="s">
        <v>64</v>
      </c>
      <c r="F146" s="41">
        <v>1046000</v>
      </c>
      <c r="G146" s="41"/>
      <c r="H146" s="41">
        <f>F146+G146</f>
        <v>1046000</v>
      </c>
    </row>
    <row r="147" spans="1:8" ht="30">
      <c r="A147" s="69" t="s">
        <v>147</v>
      </c>
      <c r="B147" s="24" t="s">
        <v>35</v>
      </c>
      <c r="C147" s="24" t="s">
        <v>36</v>
      </c>
      <c r="D147" s="24" t="s">
        <v>148</v>
      </c>
      <c r="E147" s="25"/>
      <c r="F147" s="26">
        <f>F148</f>
        <v>15731833.2</v>
      </c>
      <c r="G147" s="26">
        <f>G148</f>
        <v>-1050791.18</v>
      </c>
      <c r="H147" s="26">
        <f>H148</f>
        <v>14681042.02</v>
      </c>
    </row>
    <row r="148" spans="1:8" ht="15.75">
      <c r="A148" s="68" t="s">
        <v>114</v>
      </c>
      <c r="B148" s="24" t="s">
        <v>35</v>
      </c>
      <c r="C148" s="24" t="s">
        <v>36</v>
      </c>
      <c r="D148" s="24" t="s">
        <v>149</v>
      </c>
      <c r="E148" s="25"/>
      <c r="F148" s="26">
        <f>F149+F151</f>
        <v>15731833.2</v>
      </c>
      <c r="G148" s="26">
        <f>G149+G151</f>
        <v>-1050791.18</v>
      </c>
      <c r="H148" s="26">
        <f>H149+H151</f>
        <v>14681042.02</v>
      </c>
    </row>
    <row r="149" spans="1:8" ht="30">
      <c r="A149" s="70" t="s">
        <v>93</v>
      </c>
      <c r="B149" s="24" t="s">
        <v>35</v>
      </c>
      <c r="C149" s="24" t="s">
        <v>36</v>
      </c>
      <c r="D149" s="24" t="s">
        <v>149</v>
      </c>
      <c r="E149" s="24" t="s">
        <v>62</v>
      </c>
      <c r="F149" s="26">
        <f>F150</f>
        <v>11983600.66</v>
      </c>
      <c r="G149" s="26">
        <f>G150</f>
        <v>-700000</v>
      </c>
      <c r="H149" s="26">
        <f>H150</f>
        <v>11283600.66</v>
      </c>
    </row>
    <row r="150" spans="1:8" ht="30">
      <c r="A150" s="72" t="s">
        <v>94</v>
      </c>
      <c r="B150" s="24" t="s">
        <v>35</v>
      </c>
      <c r="C150" s="24" t="s">
        <v>36</v>
      </c>
      <c r="D150" s="24" t="s">
        <v>149</v>
      </c>
      <c r="E150" s="24" t="s">
        <v>64</v>
      </c>
      <c r="F150" s="26">
        <v>11983600.66</v>
      </c>
      <c r="G150" s="26">
        <f>-(500000+200000)</f>
        <v>-700000</v>
      </c>
      <c r="H150" s="26">
        <f>F150+G150</f>
        <v>11283600.66</v>
      </c>
    </row>
    <row r="151" spans="1:8" ht="15.75">
      <c r="A151" s="68" t="s">
        <v>66</v>
      </c>
      <c r="B151" s="24" t="s">
        <v>35</v>
      </c>
      <c r="C151" s="24" t="s">
        <v>36</v>
      </c>
      <c r="D151" s="24" t="s">
        <v>149</v>
      </c>
      <c r="E151" s="24" t="s">
        <v>67</v>
      </c>
      <c r="F151" s="26">
        <f>F152+F153</f>
        <v>3748232.54</v>
      </c>
      <c r="G151" s="26">
        <f>G152+G153</f>
        <v>-350791.18</v>
      </c>
      <c r="H151" s="26">
        <f>H152+H153</f>
        <v>3397441.36</v>
      </c>
    </row>
    <row r="152" spans="1:8" ht="45">
      <c r="A152" s="68" t="s">
        <v>138</v>
      </c>
      <c r="B152" s="24" t="s">
        <v>35</v>
      </c>
      <c r="C152" s="24" t="s">
        <v>36</v>
      </c>
      <c r="D152" s="24" t="s">
        <v>149</v>
      </c>
      <c r="E152" s="24" t="s">
        <v>68</v>
      </c>
      <c r="F152" s="26">
        <v>3747953.62</v>
      </c>
      <c r="G152" s="26">
        <v>-350791.18</v>
      </c>
      <c r="H152" s="26">
        <f>F152+G152</f>
        <v>3397162.44</v>
      </c>
    </row>
    <row r="153" spans="1:8" ht="15.75">
      <c r="A153" s="70" t="s">
        <v>98</v>
      </c>
      <c r="B153" s="24" t="s">
        <v>35</v>
      </c>
      <c r="C153" s="24" t="s">
        <v>36</v>
      </c>
      <c r="D153" s="24" t="s">
        <v>149</v>
      </c>
      <c r="E153" s="24" t="s">
        <v>99</v>
      </c>
      <c r="F153" s="26">
        <v>278.92</v>
      </c>
      <c r="G153" s="18"/>
      <c r="H153" s="26">
        <f>F153+G153</f>
        <v>278.92</v>
      </c>
    </row>
    <row r="154" spans="1:8" ht="15.75">
      <c r="A154" s="67" t="s">
        <v>40</v>
      </c>
      <c r="B154" s="25" t="s">
        <v>4</v>
      </c>
      <c r="C154" s="25" t="s">
        <v>41</v>
      </c>
      <c r="D154" s="24"/>
      <c r="E154" s="25"/>
      <c r="F154" s="15">
        <f>F162+F168+F155</f>
        <v>1316430</v>
      </c>
      <c r="G154" s="15">
        <f>G162+G168+G155</f>
        <v>-209132.06</v>
      </c>
      <c r="H154" s="15">
        <f>H162+H168+H155</f>
        <v>1107297.94</v>
      </c>
    </row>
    <row r="155" spans="1:8" ht="15.75">
      <c r="A155" s="68" t="s">
        <v>220</v>
      </c>
      <c r="B155" s="24" t="s">
        <v>4</v>
      </c>
      <c r="C155" s="24" t="s">
        <v>219</v>
      </c>
      <c r="D155" s="24"/>
      <c r="E155" s="24"/>
      <c r="F155" s="26">
        <f aca="true" t="shared" si="19" ref="F155:F160">F156</f>
        <v>200000</v>
      </c>
      <c r="G155" s="26">
        <f aca="true" t="shared" si="20" ref="G155:H160">G156</f>
        <v>-160132.06</v>
      </c>
      <c r="H155" s="26">
        <f t="shared" si="20"/>
        <v>39867.94</v>
      </c>
    </row>
    <row r="156" spans="1:8" ht="30">
      <c r="A156" s="69" t="s">
        <v>150</v>
      </c>
      <c r="B156" s="24" t="s">
        <v>4</v>
      </c>
      <c r="C156" s="24" t="s">
        <v>219</v>
      </c>
      <c r="D156" s="24" t="s">
        <v>151</v>
      </c>
      <c r="E156" s="24"/>
      <c r="F156" s="26">
        <f t="shared" si="19"/>
        <v>200000</v>
      </c>
      <c r="G156" s="26">
        <f t="shared" si="20"/>
        <v>-160132.06</v>
      </c>
      <c r="H156" s="26">
        <f t="shared" si="20"/>
        <v>39867.94</v>
      </c>
    </row>
    <row r="157" spans="1:8" ht="30">
      <c r="A157" s="69" t="s">
        <v>152</v>
      </c>
      <c r="B157" s="24" t="s">
        <v>4</v>
      </c>
      <c r="C157" s="24" t="s">
        <v>219</v>
      </c>
      <c r="D157" s="24" t="s">
        <v>153</v>
      </c>
      <c r="E157" s="24"/>
      <c r="F157" s="26">
        <f t="shared" si="19"/>
        <v>200000</v>
      </c>
      <c r="G157" s="26">
        <f t="shared" si="20"/>
        <v>-160132.06</v>
      </c>
      <c r="H157" s="26">
        <f t="shared" si="20"/>
        <v>39867.94</v>
      </c>
    </row>
    <row r="158" spans="1:8" ht="30">
      <c r="A158" s="68" t="s">
        <v>222</v>
      </c>
      <c r="B158" s="24" t="s">
        <v>4</v>
      </c>
      <c r="C158" s="24" t="s">
        <v>219</v>
      </c>
      <c r="D158" s="24" t="s">
        <v>221</v>
      </c>
      <c r="E158" s="24"/>
      <c r="F158" s="26">
        <f t="shared" si="19"/>
        <v>200000</v>
      </c>
      <c r="G158" s="26">
        <f t="shared" si="20"/>
        <v>-160132.06</v>
      </c>
      <c r="H158" s="26">
        <f t="shared" si="20"/>
        <v>39867.94</v>
      </c>
    </row>
    <row r="159" spans="1:8" ht="15.75">
      <c r="A159" s="68" t="s">
        <v>72</v>
      </c>
      <c r="B159" s="24" t="s">
        <v>4</v>
      </c>
      <c r="C159" s="24" t="s">
        <v>219</v>
      </c>
      <c r="D159" s="24" t="s">
        <v>221</v>
      </c>
      <c r="E159" s="24" t="s">
        <v>73</v>
      </c>
      <c r="F159" s="26">
        <f t="shared" si="19"/>
        <v>200000</v>
      </c>
      <c r="G159" s="26">
        <f t="shared" si="20"/>
        <v>-160132.06</v>
      </c>
      <c r="H159" s="26">
        <f t="shared" si="20"/>
        <v>39867.94</v>
      </c>
    </row>
    <row r="160" spans="1:8" ht="18.75" customHeight="1">
      <c r="A160" s="68" t="s">
        <v>224</v>
      </c>
      <c r="B160" s="24" t="s">
        <v>4</v>
      </c>
      <c r="C160" s="24" t="s">
        <v>219</v>
      </c>
      <c r="D160" s="24" t="s">
        <v>221</v>
      </c>
      <c r="E160" s="24" t="s">
        <v>223</v>
      </c>
      <c r="F160" s="26">
        <f t="shared" si="19"/>
        <v>200000</v>
      </c>
      <c r="G160" s="26">
        <f t="shared" si="20"/>
        <v>-160132.06</v>
      </c>
      <c r="H160" s="26">
        <f t="shared" si="20"/>
        <v>39867.94</v>
      </c>
    </row>
    <row r="161" spans="1:8" ht="15.75">
      <c r="A161" s="68" t="s">
        <v>226</v>
      </c>
      <c r="B161" s="24" t="s">
        <v>4</v>
      </c>
      <c r="C161" s="24" t="s">
        <v>219</v>
      </c>
      <c r="D161" s="24" t="s">
        <v>221</v>
      </c>
      <c r="E161" s="24" t="s">
        <v>225</v>
      </c>
      <c r="F161" s="26">
        <v>200000</v>
      </c>
      <c r="G161" s="26">
        <v>-160132.06</v>
      </c>
      <c r="H161" s="26">
        <f>F161+G161</f>
        <v>39867.94</v>
      </c>
    </row>
    <row r="162" spans="1:8" ht="15.75">
      <c r="A162" s="68" t="s">
        <v>42</v>
      </c>
      <c r="B162" s="24" t="s">
        <v>4</v>
      </c>
      <c r="C162" s="24" t="s">
        <v>43</v>
      </c>
      <c r="D162" s="24"/>
      <c r="E162" s="24"/>
      <c r="F162" s="26">
        <f>F163</f>
        <v>430500</v>
      </c>
      <c r="G162" s="26">
        <f aca="true" t="shared" si="21" ref="G162:H166">G163</f>
        <v>0</v>
      </c>
      <c r="H162" s="26">
        <f t="shared" si="21"/>
        <v>430500</v>
      </c>
    </row>
    <row r="163" spans="1:8" ht="30">
      <c r="A163" s="69" t="s">
        <v>150</v>
      </c>
      <c r="B163" s="24" t="s">
        <v>4</v>
      </c>
      <c r="C163" s="24" t="s">
        <v>43</v>
      </c>
      <c r="D163" s="24" t="s">
        <v>151</v>
      </c>
      <c r="E163" s="24"/>
      <c r="F163" s="26">
        <f>F164</f>
        <v>430500</v>
      </c>
      <c r="G163" s="26">
        <f t="shared" si="21"/>
        <v>0</v>
      </c>
      <c r="H163" s="26">
        <f t="shared" si="21"/>
        <v>430500</v>
      </c>
    </row>
    <row r="164" spans="1:8" ht="30">
      <c r="A164" s="69" t="s">
        <v>152</v>
      </c>
      <c r="B164" s="24" t="s">
        <v>4</v>
      </c>
      <c r="C164" s="24" t="s">
        <v>43</v>
      </c>
      <c r="D164" s="24" t="s">
        <v>153</v>
      </c>
      <c r="E164" s="24"/>
      <c r="F164" s="26">
        <f>F165</f>
        <v>430500</v>
      </c>
      <c r="G164" s="26">
        <f t="shared" si="21"/>
        <v>0</v>
      </c>
      <c r="H164" s="26">
        <f t="shared" si="21"/>
        <v>430500</v>
      </c>
    </row>
    <row r="165" spans="1:8" ht="58.5" customHeight="1">
      <c r="A165" s="68" t="s">
        <v>154</v>
      </c>
      <c r="B165" s="24" t="s">
        <v>4</v>
      </c>
      <c r="C165" s="24" t="s">
        <v>43</v>
      </c>
      <c r="D165" s="24" t="s">
        <v>155</v>
      </c>
      <c r="E165" s="24"/>
      <c r="F165" s="26">
        <f>F166</f>
        <v>430500</v>
      </c>
      <c r="G165" s="26">
        <f t="shared" si="21"/>
        <v>0</v>
      </c>
      <c r="H165" s="26">
        <f t="shared" si="21"/>
        <v>430500</v>
      </c>
    </row>
    <row r="166" spans="1:8" ht="15.75">
      <c r="A166" s="68" t="s">
        <v>69</v>
      </c>
      <c r="B166" s="24" t="s">
        <v>4</v>
      </c>
      <c r="C166" s="24" t="s">
        <v>43</v>
      </c>
      <c r="D166" s="24" t="s">
        <v>155</v>
      </c>
      <c r="E166" s="24" t="s">
        <v>10</v>
      </c>
      <c r="F166" s="26">
        <f>F167</f>
        <v>430500</v>
      </c>
      <c r="G166" s="26">
        <f t="shared" si="21"/>
        <v>0</v>
      </c>
      <c r="H166" s="26">
        <f t="shared" si="21"/>
        <v>430500</v>
      </c>
    </row>
    <row r="167" spans="1:8" ht="15.75">
      <c r="A167" s="68" t="s">
        <v>70</v>
      </c>
      <c r="B167" s="24" t="s">
        <v>4</v>
      </c>
      <c r="C167" s="24" t="s">
        <v>43</v>
      </c>
      <c r="D167" s="24" t="s">
        <v>155</v>
      </c>
      <c r="E167" s="24" t="s">
        <v>71</v>
      </c>
      <c r="F167" s="26">
        <v>430500</v>
      </c>
      <c r="G167" s="23"/>
      <c r="H167" s="26">
        <f>F167+G167</f>
        <v>430500</v>
      </c>
    </row>
    <row r="168" spans="1:8" ht="15.75">
      <c r="A168" s="68" t="s">
        <v>50</v>
      </c>
      <c r="B168" s="24" t="s">
        <v>4</v>
      </c>
      <c r="C168" s="24" t="s">
        <v>51</v>
      </c>
      <c r="D168" s="24"/>
      <c r="E168" s="24"/>
      <c r="F168" s="26">
        <f aca="true" t="shared" si="22" ref="F168:H169">F169</f>
        <v>685930</v>
      </c>
      <c r="G168" s="26">
        <f t="shared" si="22"/>
        <v>-49000</v>
      </c>
      <c r="H168" s="26">
        <f t="shared" si="22"/>
        <v>636930</v>
      </c>
    </row>
    <row r="169" spans="1:8" ht="30">
      <c r="A169" s="69" t="s">
        <v>156</v>
      </c>
      <c r="B169" s="24" t="s">
        <v>4</v>
      </c>
      <c r="C169" s="24" t="s">
        <v>51</v>
      </c>
      <c r="D169" s="43" t="s">
        <v>151</v>
      </c>
      <c r="E169" s="24"/>
      <c r="F169" s="26">
        <f t="shared" si="22"/>
        <v>685930</v>
      </c>
      <c r="G169" s="26">
        <f t="shared" si="22"/>
        <v>-49000</v>
      </c>
      <c r="H169" s="26">
        <f t="shared" si="22"/>
        <v>636930</v>
      </c>
    </row>
    <row r="170" spans="1:8" ht="15.75">
      <c r="A170" s="69" t="s">
        <v>157</v>
      </c>
      <c r="B170" s="27" t="s">
        <v>4</v>
      </c>
      <c r="C170" s="27" t="s">
        <v>51</v>
      </c>
      <c r="D170" s="27" t="s">
        <v>158</v>
      </c>
      <c r="E170" s="24"/>
      <c r="F170" s="26">
        <f>F171+F173</f>
        <v>685930</v>
      </c>
      <c r="G170" s="26">
        <f>G171+G173</f>
        <v>-49000</v>
      </c>
      <c r="H170" s="26">
        <f>H171+H173</f>
        <v>636930</v>
      </c>
    </row>
    <row r="171" spans="1:8" ht="15.75">
      <c r="A171" s="68" t="s">
        <v>72</v>
      </c>
      <c r="B171" s="24" t="s">
        <v>4</v>
      </c>
      <c r="C171" s="24" t="s">
        <v>51</v>
      </c>
      <c r="D171" s="27" t="s">
        <v>158</v>
      </c>
      <c r="E171" s="24" t="s">
        <v>73</v>
      </c>
      <c r="F171" s="26">
        <f>F172</f>
        <v>52000</v>
      </c>
      <c r="G171" s="26">
        <f>G172</f>
        <v>-49000</v>
      </c>
      <c r="H171" s="26">
        <f>H172</f>
        <v>3000</v>
      </c>
    </row>
    <row r="172" spans="1:8" ht="30">
      <c r="A172" s="82" t="s">
        <v>74</v>
      </c>
      <c r="B172" s="24" t="s">
        <v>4</v>
      </c>
      <c r="C172" s="24" t="s">
        <v>51</v>
      </c>
      <c r="D172" s="27" t="s">
        <v>158</v>
      </c>
      <c r="E172" s="24" t="s">
        <v>75</v>
      </c>
      <c r="F172" s="26">
        <v>52000</v>
      </c>
      <c r="G172" s="26">
        <v>-49000</v>
      </c>
      <c r="H172" s="26">
        <f>F172+G172</f>
        <v>3000</v>
      </c>
    </row>
    <row r="173" spans="1:8" ht="30">
      <c r="A173" s="68" t="s">
        <v>76</v>
      </c>
      <c r="B173" s="24" t="s">
        <v>4</v>
      </c>
      <c r="C173" s="24" t="s">
        <v>51</v>
      </c>
      <c r="D173" s="27" t="s">
        <v>158</v>
      </c>
      <c r="E173" s="24" t="s">
        <v>77</v>
      </c>
      <c r="F173" s="26">
        <f>F174</f>
        <v>633930</v>
      </c>
      <c r="G173" s="26">
        <f>G174</f>
        <v>0</v>
      </c>
      <c r="H173" s="26">
        <f>H174</f>
        <v>633930</v>
      </c>
    </row>
    <row r="174" spans="1:8" ht="30">
      <c r="A174" s="68" t="s">
        <v>116</v>
      </c>
      <c r="B174" s="24" t="s">
        <v>4</v>
      </c>
      <c r="C174" s="24" t="s">
        <v>51</v>
      </c>
      <c r="D174" s="27" t="s">
        <v>158</v>
      </c>
      <c r="E174" s="24" t="s">
        <v>78</v>
      </c>
      <c r="F174" s="26">
        <v>633930</v>
      </c>
      <c r="G174" s="23"/>
      <c r="H174" s="26">
        <f>F174+G174</f>
        <v>633930</v>
      </c>
    </row>
    <row r="175" spans="1:8" ht="15.75">
      <c r="A175" s="67" t="s">
        <v>39</v>
      </c>
      <c r="B175" s="44" t="s">
        <v>4</v>
      </c>
      <c r="C175" s="44" t="s">
        <v>44</v>
      </c>
      <c r="D175" s="45"/>
      <c r="E175" s="25"/>
      <c r="F175" s="46">
        <f>F176</f>
        <v>5163288</v>
      </c>
      <c r="G175" s="46">
        <f aca="true" t="shared" si="23" ref="G175:H179">G176</f>
        <v>0</v>
      </c>
      <c r="H175" s="46">
        <f t="shared" si="23"/>
        <v>5163288</v>
      </c>
    </row>
    <row r="176" spans="1:8" ht="15.75">
      <c r="A176" s="68" t="s">
        <v>45</v>
      </c>
      <c r="B176" s="42" t="s">
        <v>4</v>
      </c>
      <c r="C176" s="42" t="s">
        <v>47</v>
      </c>
      <c r="D176" s="45"/>
      <c r="E176" s="24"/>
      <c r="F176" s="47">
        <f>F177</f>
        <v>5163288</v>
      </c>
      <c r="G176" s="47">
        <f t="shared" si="23"/>
        <v>0</v>
      </c>
      <c r="H176" s="47">
        <f t="shared" si="23"/>
        <v>5163288</v>
      </c>
    </row>
    <row r="177" spans="1:8" ht="30">
      <c r="A177" s="83" t="s">
        <v>159</v>
      </c>
      <c r="B177" s="24" t="s">
        <v>4</v>
      </c>
      <c r="C177" s="24" t="s">
        <v>47</v>
      </c>
      <c r="D177" s="24" t="s">
        <v>160</v>
      </c>
      <c r="E177" s="24"/>
      <c r="F177" s="47">
        <f>F178</f>
        <v>5163288</v>
      </c>
      <c r="G177" s="47">
        <f t="shared" si="23"/>
        <v>0</v>
      </c>
      <c r="H177" s="47">
        <f t="shared" si="23"/>
        <v>5163288</v>
      </c>
    </row>
    <row r="178" spans="1:8" ht="18.75" customHeight="1">
      <c r="A178" s="69" t="s">
        <v>161</v>
      </c>
      <c r="B178" s="27" t="s">
        <v>4</v>
      </c>
      <c r="C178" s="27" t="s">
        <v>47</v>
      </c>
      <c r="D178" s="27" t="s">
        <v>162</v>
      </c>
      <c r="E178" s="24"/>
      <c r="F178" s="47">
        <f>F179</f>
        <v>5163288</v>
      </c>
      <c r="G178" s="47">
        <f t="shared" si="23"/>
        <v>0</v>
      </c>
      <c r="H178" s="47">
        <f t="shared" si="23"/>
        <v>5163288</v>
      </c>
    </row>
    <row r="179" spans="1:8" ht="30">
      <c r="A179" s="68" t="s">
        <v>76</v>
      </c>
      <c r="B179" s="42" t="s">
        <v>4</v>
      </c>
      <c r="C179" s="42" t="s">
        <v>47</v>
      </c>
      <c r="D179" s="27" t="s">
        <v>162</v>
      </c>
      <c r="E179" s="24" t="s">
        <v>77</v>
      </c>
      <c r="F179" s="47">
        <f>F180</f>
        <v>5163288</v>
      </c>
      <c r="G179" s="47">
        <f t="shared" si="23"/>
        <v>0</v>
      </c>
      <c r="H179" s="47">
        <f t="shared" si="23"/>
        <v>5163288</v>
      </c>
    </row>
    <row r="180" spans="1:8" ht="15.75">
      <c r="A180" s="68" t="s">
        <v>79</v>
      </c>
      <c r="B180" s="42" t="s">
        <v>4</v>
      </c>
      <c r="C180" s="42" t="s">
        <v>47</v>
      </c>
      <c r="D180" s="27" t="s">
        <v>162</v>
      </c>
      <c r="E180" s="24" t="s">
        <v>80</v>
      </c>
      <c r="F180" s="47">
        <v>5163288</v>
      </c>
      <c r="G180" s="26"/>
      <c r="H180" s="14">
        <f>F180+G180</f>
        <v>5163288</v>
      </c>
    </row>
    <row r="181" spans="1:8" ht="15.75">
      <c r="A181" s="67" t="s">
        <v>46</v>
      </c>
      <c r="B181" s="44" t="s">
        <v>4</v>
      </c>
      <c r="C181" s="44" t="s">
        <v>48</v>
      </c>
      <c r="D181" s="24"/>
      <c r="E181" s="25"/>
      <c r="F181" s="46">
        <f>F182</f>
        <v>1121027</v>
      </c>
      <c r="G181" s="46">
        <f aca="true" t="shared" si="24" ref="G181:H185">G182</f>
        <v>-64883.86</v>
      </c>
      <c r="H181" s="46">
        <f t="shared" si="24"/>
        <v>1056143.14</v>
      </c>
    </row>
    <row r="182" spans="1:8" ht="15.75">
      <c r="A182" s="68" t="s">
        <v>38</v>
      </c>
      <c r="B182" s="24" t="s">
        <v>4</v>
      </c>
      <c r="C182" s="24" t="s">
        <v>49</v>
      </c>
      <c r="D182" s="24"/>
      <c r="E182" s="24"/>
      <c r="F182" s="47">
        <f>F183</f>
        <v>1121027</v>
      </c>
      <c r="G182" s="47">
        <f t="shared" si="24"/>
        <v>-64883.86</v>
      </c>
      <c r="H182" s="47">
        <f t="shared" si="24"/>
        <v>1056143.14</v>
      </c>
    </row>
    <row r="183" spans="1:8" ht="15.75">
      <c r="A183" s="84" t="s">
        <v>163</v>
      </c>
      <c r="B183" s="27" t="s">
        <v>4</v>
      </c>
      <c r="C183" s="27" t="s">
        <v>164</v>
      </c>
      <c r="D183" s="27" t="s">
        <v>165</v>
      </c>
      <c r="E183" s="27"/>
      <c r="F183" s="47">
        <f>F184</f>
        <v>1121027</v>
      </c>
      <c r="G183" s="47">
        <f t="shared" si="24"/>
        <v>-64883.86</v>
      </c>
      <c r="H183" s="47">
        <f t="shared" si="24"/>
        <v>1056143.14</v>
      </c>
    </row>
    <row r="184" spans="1:8" ht="15.75">
      <c r="A184" s="69" t="s">
        <v>166</v>
      </c>
      <c r="B184" s="27" t="s">
        <v>4</v>
      </c>
      <c r="C184" s="27" t="s">
        <v>49</v>
      </c>
      <c r="D184" s="27" t="s">
        <v>167</v>
      </c>
      <c r="E184" s="27"/>
      <c r="F184" s="47">
        <f>F185</f>
        <v>1121027</v>
      </c>
      <c r="G184" s="47">
        <f t="shared" si="24"/>
        <v>-64883.86</v>
      </c>
      <c r="H184" s="47">
        <f t="shared" si="24"/>
        <v>1056143.14</v>
      </c>
    </row>
    <row r="185" spans="1:8" ht="30">
      <c r="A185" s="68" t="s">
        <v>76</v>
      </c>
      <c r="B185" s="27" t="s">
        <v>4</v>
      </c>
      <c r="C185" s="27" t="s">
        <v>49</v>
      </c>
      <c r="D185" s="27" t="s">
        <v>167</v>
      </c>
      <c r="E185" s="27" t="s">
        <v>77</v>
      </c>
      <c r="F185" s="47">
        <f>F186</f>
        <v>1121027</v>
      </c>
      <c r="G185" s="47">
        <f t="shared" si="24"/>
        <v>-64883.86</v>
      </c>
      <c r="H185" s="47">
        <f t="shared" si="24"/>
        <v>1056143.14</v>
      </c>
    </row>
    <row r="186" spans="1:8" ht="15.75">
      <c r="A186" s="68" t="s">
        <v>79</v>
      </c>
      <c r="B186" s="27" t="s">
        <v>4</v>
      </c>
      <c r="C186" s="27" t="s">
        <v>49</v>
      </c>
      <c r="D186" s="27" t="s">
        <v>167</v>
      </c>
      <c r="E186" s="27" t="s">
        <v>80</v>
      </c>
      <c r="F186" s="47">
        <v>1121027</v>
      </c>
      <c r="G186" s="60">
        <v>-64883.86</v>
      </c>
      <c r="H186" s="47">
        <f>F186+G186</f>
        <v>1056143.14</v>
      </c>
    </row>
    <row r="187" spans="1:9" ht="43.5">
      <c r="A187" s="85" t="s">
        <v>175</v>
      </c>
      <c r="B187" s="24"/>
      <c r="C187" s="24"/>
      <c r="D187" s="24"/>
      <c r="E187" s="8"/>
      <c r="F187" s="15">
        <f aca="true" t="shared" si="25" ref="F187:H188">F188</f>
        <v>8356331.200000001</v>
      </c>
      <c r="G187" s="15">
        <f t="shared" si="25"/>
        <v>0</v>
      </c>
      <c r="H187" s="15">
        <f t="shared" si="25"/>
        <v>8356331.200000001</v>
      </c>
      <c r="I187" s="62"/>
    </row>
    <row r="188" spans="1:8" ht="15.75">
      <c r="A188" s="67" t="s">
        <v>176</v>
      </c>
      <c r="B188" s="25" t="s">
        <v>4</v>
      </c>
      <c r="C188" s="25" t="s">
        <v>177</v>
      </c>
      <c r="D188" s="24"/>
      <c r="E188" s="17"/>
      <c r="F188" s="26">
        <f t="shared" si="25"/>
        <v>8356331.200000001</v>
      </c>
      <c r="G188" s="26">
        <f t="shared" si="25"/>
        <v>0</v>
      </c>
      <c r="H188" s="26">
        <f t="shared" si="25"/>
        <v>8356331.200000001</v>
      </c>
    </row>
    <row r="189" spans="1:8" ht="15.75">
      <c r="A189" s="68" t="s">
        <v>83</v>
      </c>
      <c r="B189" s="24" t="s">
        <v>4</v>
      </c>
      <c r="C189" s="24" t="s">
        <v>37</v>
      </c>
      <c r="D189" s="24"/>
      <c r="E189" s="8"/>
      <c r="F189" s="26">
        <f>F196+F190+F193</f>
        <v>8356331.200000001</v>
      </c>
      <c r="G189" s="26">
        <f>G196+G190+G193</f>
        <v>0</v>
      </c>
      <c r="H189" s="26">
        <f>H196+H190+H193</f>
        <v>8356331.200000001</v>
      </c>
    </row>
    <row r="190" spans="1:8" ht="30">
      <c r="A190" s="73" t="s">
        <v>243</v>
      </c>
      <c r="B190" s="24" t="s">
        <v>4</v>
      </c>
      <c r="C190" s="24" t="s">
        <v>37</v>
      </c>
      <c r="D190" s="24" t="s">
        <v>245</v>
      </c>
      <c r="E190" s="8"/>
      <c r="F190" s="26">
        <f aca="true" t="shared" si="26" ref="F190:H191">F191</f>
        <v>18204.42</v>
      </c>
      <c r="G190" s="26">
        <f t="shared" si="26"/>
        <v>0</v>
      </c>
      <c r="H190" s="26">
        <f t="shared" si="26"/>
        <v>18204.42</v>
      </c>
    </row>
    <row r="191" spans="1:8" ht="30">
      <c r="A191" s="73" t="s">
        <v>93</v>
      </c>
      <c r="B191" s="24" t="s">
        <v>4</v>
      </c>
      <c r="C191" s="24" t="s">
        <v>37</v>
      </c>
      <c r="D191" s="24" t="s">
        <v>245</v>
      </c>
      <c r="E191" s="27" t="s">
        <v>62</v>
      </c>
      <c r="F191" s="26">
        <f t="shared" si="26"/>
        <v>18204.42</v>
      </c>
      <c r="G191" s="26">
        <f t="shared" si="26"/>
        <v>0</v>
      </c>
      <c r="H191" s="26">
        <f t="shared" si="26"/>
        <v>18204.42</v>
      </c>
    </row>
    <row r="192" spans="1:8" ht="30">
      <c r="A192" s="73" t="s">
        <v>94</v>
      </c>
      <c r="B192" s="24" t="s">
        <v>4</v>
      </c>
      <c r="C192" s="24" t="s">
        <v>37</v>
      </c>
      <c r="D192" s="24" t="s">
        <v>245</v>
      </c>
      <c r="E192" s="27" t="s">
        <v>64</v>
      </c>
      <c r="F192" s="26">
        <v>18204.42</v>
      </c>
      <c r="G192" s="26"/>
      <c r="H192" s="26">
        <f>F192+G192</f>
        <v>18204.42</v>
      </c>
    </row>
    <row r="193" spans="1:8" ht="32.25" customHeight="1">
      <c r="A193" s="73" t="s">
        <v>244</v>
      </c>
      <c r="B193" s="24" t="s">
        <v>4</v>
      </c>
      <c r="C193" s="24" t="s">
        <v>37</v>
      </c>
      <c r="D193" s="24" t="s">
        <v>246</v>
      </c>
      <c r="E193" s="27"/>
      <c r="F193" s="26">
        <f>F194</f>
        <v>18204.44</v>
      </c>
      <c r="G193" s="26">
        <f aca="true" t="shared" si="27" ref="F193:H194">G194</f>
        <v>0</v>
      </c>
      <c r="H193" s="26">
        <f t="shared" si="27"/>
        <v>18204.44</v>
      </c>
    </row>
    <row r="194" spans="1:8" ht="30">
      <c r="A194" s="73" t="s">
        <v>93</v>
      </c>
      <c r="B194" s="24" t="s">
        <v>4</v>
      </c>
      <c r="C194" s="24" t="s">
        <v>37</v>
      </c>
      <c r="D194" s="24" t="s">
        <v>246</v>
      </c>
      <c r="E194" s="27" t="s">
        <v>62</v>
      </c>
      <c r="F194" s="26">
        <f t="shared" si="27"/>
        <v>18204.44</v>
      </c>
      <c r="G194" s="26">
        <f t="shared" si="27"/>
        <v>0</v>
      </c>
      <c r="H194" s="26">
        <f t="shared" si="27"/>
        <v>18204.44</v>
      </c>
    </row>
    <row r="195" spans="1:8" ht="30">
      <c r="A195" s="73" t="s">
        <v>94</v>
      </c>
      <c r="B195" s="24" t="s">
        <v>4</v>
      </c>
      <c r="C195" s="24" t="s">
        <v>37</v>
      </c>
      <c r="D195" s="24" t="s">
        <v>246</v>
      </c>
      <c r="E195" s="27" t="s">
        <v>64</v>
      </c>
      <c r="F195" s="26">
        <v>18204.44</v>
      </c>
      <c r="G195" s="26"/>
      <c r="H195" s="26">
        <f>F195+G195</f>
        <v>18204.44</v>
      </c>
    </row>
    <row r="196" spans="1:8" ht="30">
      <c r="A196" s="69" t="s">
        <v>178</v>
      </c>
      <c r="B196" s="27" t="s">
        <v>4</v>
      </c>
      <c r="C196" s="27" t="s">
        <v>37</v>
      </c>
      <c r="D196" s="27" t="s">
        <v>179</v>
      </c>
      <c r="E196" s="27"/>
      <c r="F196" s="26">
        <f>F197+F210</f>
        <v>8319922.340000001</v>
      </c>
      <c r="G196" s="26">
        <f>G197+G210</f>
        <v>0</v>
      </c>
      <c r="H196" s="26">
        <f>H197+H210</f>
        <v>8319922.340000001</v>
      </c>
    </row>
    <row r="197" spans="1:8" ht="15.75">
      <c r="A197" s="69" t="s">
        <v>180</v>
      </c>
      <c r="B197" s="27" t="s">
        <v>4</v>
      </c>
      <c r="C197" s="27" t="s">
        <v>181</v>
      </c>
      <c r="D197" s="27" t="s">
        <v>182</v>
      </c>
      <c r="E197" s="27"/>
      <c r="F197" s="26">
        <f>F198</f>
        <v>7840552.470000001</v>
      </c>
      <c r="G197" s="26">
        <f>G198</f>
        <v>0</v>
      </c>
      <c r="H197" s="26">
        <f>H198</f>
        <v>7840552.470000001</v>
      </c>
    </row>
    <row r="198" spans="1:8" ht="30">
      <c r="A198" s="69" t="s">
        <v>183</v>
      </c>
      <c r="B198" s="27" t="s">
        <v>4</v>
      </c>
      <c r="C198" s="27" t="s">
        <v>37</v>
      </c>
      <c r="D198" s="27" t="s">
        <v>184</v>
      </c>
      <c r="E198" s="27" t="s">
        <v>109</v>
      </c>
      <c r="F198" s="26">
        <f>F199+F203+F207</f>
        <v>7840552.470000001</v>
      </c>
      <c r="G198" s="26">
        <f>G199+G203+G207</f>
        <v>0</v>
      </c>
      <c r="H198" s="26">
        <f>H199+H203+H207</f>
        <v>7840552.470000001</v>
      </c>
    </row>
    <row r="199" spans="1:8" ht="60">
      <c r="A199" s="73" t="s">
        <v>91</v>
      </c>
      <c r="B199" s="27" t="s">
        <v>4</v>
      </c>
      <c r="C199" s="27" t="s">
        <v>37</v>
      </c>
      <c r="D199" s="27" t="s">
        <v>184</v>
      </c>
      <c r="E199" s="27" t="s">
        <v>58</v>
      </c>
      <c r="F199" s="26">
        <f>F200</f>
        <v>3769099</v>
      </c>
      <c r="G199" s="26">
        <f>G200</f>
        <v>0</v>
      </c>
      <c r="H199" s="26">
        <f>H200</f>
        <v>3769099</v>
      </c>
    </row>
    <row r="200" spans="1:8" ht="15.75">
      <c r="A200" s="73" t="s">
        <v>185</v>
      </c>
      <c r="B200" s="27" t="s">
        <v>4</v>
      </c>
      <c r="C200" s="27" t="s">
        <v>37</v>
      </c>
      <c r="D200" s="27" t="s">
        <v>184</v>
      </c>
      <c r="E200" s="27" t="s">
        <v>186</v>
      </c>
      <c r="F200" s="26">
        <f>F201+F202</f>
        <v>3769099</v>
      </c>
      <c r="G200" s="26">
        <f>G201+G202</f>
        <v>0</v>
      </c>
      <c r="H200" s="26">
        <f>H201+H202</f>
        <v>3769099</v>
      </c>
    </row>
    <row r="201" spans="1:8" ht="30.75" customHeight="1">
      <c r="A201" s="69" t="s">
        <v>210</v>
      </c>
      <c r="B201" s="27" t="s">
        <v>4</v>
      </c>
      <c r="C201" s="27" t="s">
        <v>37</v>
      </c>
      <c r="D201" s="27" t="s">
        <v>184</v>
      </c>
      <c r="E201" s="27">
        <v>111</v>
      </c>
      <c r="F201" s="26">
        <v>3767299</v>
      </c>
      <c r="G201" s="26"/>
      <c r="H201" s="26">
        <f>F201+G201</f>
        <v>3767299</v>
      </c>
    </row>
    <row r="202" spans="1:8" ht="30">
      <c r="A202" s="68" t="s">
        <v>211</v>
      </c>
      <c r="B202" s="27" t="s">
        <v>4</v>
      </c>
      <c r="C202" s="27" t="s">
        <v>37</v>
      </c>
      <c r="D202" s="27" t="s">
        <v>184</v>
      </c>
      <c r="E202" s="27">
        <v>112</v>
      </c>
      <c r="F202" s="26">
        <v>1800</v>
      </c>
      <c r="G202" s="26"/>
      <c r="H202" s="26">
        <f>F202+G202</f>
        <v>1800</v>
      </c>
    </row>
    <row r="203" spans="1:8" ht="30">
      <c r="A203" s="73" t="s">
        <v>93</v>
      </c>
      <c r="B203" s="27" t="s">
        <v>4</v>
      </c>
      <c r="C203" s="27" t="s">
        <v>37</v>
      </c>
      <c r="D203" s="27" t="s">
        <v>184</v>
      </c>
      <c r="E203" s="27" t="s">
        <v>62</v>
      </c>
      <c r="F203" s="26">
        <f>F204</f>
        <v>4064453.47</v>
      </c>
      <c r="G203" s="26">
        <f>G204</f>
        <v>0</v>
      </c>
      <c r="H203" s="26">
        <f>H204</f>
        <v>4064453.47</v>
      </c>
    </row>
    <row r="204" spans="1:8" ht="30">
      <c r="A204" s="73" t="s">
        <v>94</v>
      </c>
      <c r="B204" s="27" t="s">
        <v>4</v>
      </c>
      <c r="C204" s="27" t="s">
        <v>37</v>
      </c>
      <c r="D204" s="27" t="s">
        <v>184</v>
      </c>
      <c r="E204" s="27" t="s">
        <v>64</v>
      </c>
      <c r="F204" s="26">
        <f>F205+F206</f>
        <v>4064453.47</v>
      </c>
      <c r="G204" s="26">
        <f>G205+G206</f>
        <v>0</v>
      </c>
      <c r="H204" s="26">
        <f>H205+H206</f>
        <v>4064453.47</v>
      </c>
    </row>
    <row r="205" spans="1:8" ht="30">
      <c r="A205" s="73" t="s">
        <v>212</v>
      </c>
      <c r="B205" s="27" t="s">
        <v>4</v>
      </c>
      <c r="C205" s="27" t="s">
        <v>37</v>
      </c>
      <c r="D205" s="27" t="s">
        <v>184</v>
      </c>
      <c r="E205" s="27">
        <v>242</v>
      </c>
      <c r="F205" s="26">
        <v>72400</v>
      </c>
      <c r="G205" s="26"/>
      <c r="H205" s="26">
        <f>F205+G205</f>
        <v>72400</v>
      </c>
    </row>
    <row r="206" spans="1:8" ht="30">
      <c r="A206" s="69" t="s">
        <v>213</v>
      </c>
      <c r="B206" s="27" t="s">
        <v>4</v>
      </c>
      <c r="C206" s="27" t="s">
        <v>37</v>
      </c>
      <c r="D206" s="27" t="s">
        <v>184</v>
      </c>
      <c r="E206" s="27">
        <v>244</v>
      </c>
      <c r="F206" s="26">
        <v>3992053.47</v>
      </c>
      <c r="G206" s="26"/>
      <c r="H206" s="26">
        <f>F206+G206</f>
        <v>3992053.47</v>
      </c>
    </row>
    <row r="207" spans="1:8" ht="15.75">
      <c r="A207" s="73" t="s">
        <v>66</v>
      </c>
      <c r="B207" s="27" t="s">
        <v>4</v>
      </c>
      <c r="C207" s="27" t="s">
        <v>37</v>
      </c>
      <c r="D207" s="27" t="s">
        <v>184</v>
      </c>
      <c r="E207" s="27" t="s">
        <v>67</v>
      </c>
      <c r="F207" s="26">
        <f aca="true" t="shared" si="28" ref="F207:H208">F208</f>
        <v>7000</v>
      </c>
      <c r="G207" s="26">
        <f t="shared" si="28"/>
        <v>0</v>
      </c>
      <c r="H207" s="26">
        <f t="shared" si="28"/>
        <v>7000</v>
      </c>
    </row>
    <row r="208" spans="1:8" ht="15.75">
      <c r="A208" s="73" t="s">
        <v>98</v>
      </c>
      <c r="B208" s="27" t="s">
        <v>4</v>
      </c>
      <c r="C208" s="27" t="s">
        <v>37</v>
      </c>
      <c r="D208" s="27" t="s">
        <v>184</v>
      </c>
      <c r="E208" s="27" t="s">
        <v>99</v>
      </c>
      <c r="F208" s="26">
        <f t="shared" si="28"/>
        <v>7000</v>
      </c>
      <c r="G208" s="26">
        <f t="shared" si="28"/>
        <v>0</v>
      </c>
      <c r="H208" s="26">
        <f t="shared" si="28"/>
        <v>7000</v>
      </c>
    </row>
    <row r="209" spans="1:8" ht="15.75">
      <c r="A209" s="73" t="s">
        <v>214</v>
      </c>
      <c r="B209" s="27" t="s">
        <v>4</v>
      </c>
      <c r="C209" s="27" t="s">
        <v>37</v>
      </c>
      <c r="D209" s="27" t="s">
        <v>184</v>
      </c>
      <c r="E209" s="27">
        <v>852</v>
      </c>
      <c r="F209" s="26">
        <v>7000</v>
      </c>
      <c r="G209" s="26"/>
      <c r="H209" s="26">
        <f>F209+G209</f>
        <v>7000</v>
      </c>
    </row>
    <row r="210" spans="1:8" ht="30">
      <c r="A210" s="86" t="s">
        <v>187</v>
      </c>
      <c r="B210" s="27" t="s">
        <v>4</v>
      </c>
      <c r="C210" s="27" t="s">
        <v>188</v>
      </c>
      <c r="D210" s="27" t="s">
        <v>189</v>
      </c>
      <c r="E210" s="27"/>
      <c r="F210" s="26">
        <f>F211</f>
        <v>479369.87</v>
      </c>
      <c r="G210" s="26">
        <f aca="true" t="shared" si="29" ref="G210:H213">G211</f>
        <v>0</v>
      </c>
      <c r="H210" s="26">
        <f t="shared" si="29"/>
        <v>479369.87</v>
      </c>
    </row>
    <row r="211" spans="1:8" ht="13.5" customHeight="1">
      <c r="A211" s="87" t="s">
        <v>190</v>
      </c>
      <c r="B211" s="27" t="s">
        <v>4</v>
      </c>
      <c r="C211" s="27" t="s">
        <v>188</v>
      </c>
      <c r="D211" s="27" t="s">
        <v>191</v>
      </c>
      <c r="E211" s="27"/>
      <c r="F211" s="26">
        <f>F212</f>
        <v>479369.87</v>
      </c>
      <c r="G211" s="26">
        <f t="shared" si="29"/>
        <v>0</v>
      </c>
      <c r="H211" s="26">
        <f t="shared" si="29"/>
        <v>479369.87</v>
      </c>
    </row>
    <row r="212" spans="1:8" ht="30">
      <c r="A212" s="73" t="s">
        <v>93</v>
      </c>
      <c r="B212" s="27" t="s">
        <v>4</v>
      </c>
      <c r="C212" s="27" t="s">
        <v>37</v>
      </c>
      <c r="D212" s="27" t="s">
        <v>191</v>
      </c>
      <c r="E212" s="27" t="s">
        <v>62</v>
      </c>
      <c r="F212" s="26">
        <f>F213</f>
        <v>479369.87</v>
      </c>
      <c r="G212" s="26">
        <f t="shared" si="29"/>
        <v>0</v>
      </c>
      <c r="H212" s="26">
        <f t="shared" si="29"/>
        <v>479369.87</v>
      </c>
    </row>
    <row r="213" spans="1:8" ht="30">
      <c r="A213" s="73" t="s">
        <v>94</v>
      </c>
      <c r="B213" s="27" t="s">
        <v>4</v>
      </c>
      <c r="C213" s="27" t="s">
        <v>37</v>
      </c>
      <c r="D213" s="27" t="s">
        <v>191</v>
      </c>
      <c r="E213" s="27" t="s">
        <v>64</v>
      </c>
      <c r="F213" s="26">
        <f>F214</f>
        <v>479369.87</v>
      </c>
      <c r="G213" s="26">
        <f t="shared" si="29"/>
        <v>0</v>
      </c>
      <c r="H213" s="26">
        <f t="shared" si="29"/>
        <v>479369.87</v>
      </c>
    </row>
    <row r="214" spans="1:8" ht="30">
      <c r="A214" s="69" t="s">
        <v>213</v>
      </c>
      <c r="B214" s="27" t="s">
        <v>4</v>
      </c>
      <c r="C214" s="27" t="s">
        <v>37</v>
      </c>
      <c r="D214" s="27" t="s">
        <v>191</v>
      </c>
      <c r="E214" s="27">
        <v>244</v>
      </c>
      <c r="F214" s="26">
        <v>479369.87</v>
      </c>
      <c r="G214" s="26"/>
      <c r="H214" s="26">
        <f>F214+G214</f>
        <v>479369.87</v>
      </c>
    </row>
    <row r="215" spans="1:9" ht="29.25">
      <c r="A215" s="85" t="s">
        <v>192</v>
      </c>
      <c r="B215" s="27"/>
      <c r="C215" s="27"/>
      <c r="D215" s="27"/>
      <c r="E215" s="27"/>
      <c r="F215" s="15">
        <f>F216</f>
        <v>3139208</v>
      </c>
      <c r="G215" s="15">
        <f aca="true" t="shared" si="30" ref="G215:H217">G216</f>
        <v>0</v>
      </c>
      <c r="H215" s="15">
        <f t="shared" si="30"/>
        <v>3139208</v>
      </c>
      <c r="I215" s="62"/>
    </row>
    <row r="216" spans="1:8" ht="15.75">
      <c r="A216" s="67" t="s">
        <v>176</v>
      </c>
      <c r="B216" s="27" t="s">
        <v>4</v>
      </c>
      <c r="C216" s="27" t="s">
        <v>177</v>
      </c>
      <c r="D216" s="27"/>
      <c r="E216" s="27"/>
      <c r="F216" s="26">
        <f>F217</f>
        <v>3139208</v>
      </c>
      <c r="G216" s="26">
        <f t="shared" si="30"/>
        <v>0</v>
      </c>
      <c r="H216" s="26">
        <f t="shared" si="30"/>
        <v>3139208</v>
      </c>
    </row>
    <row r="217" spans="1:8" ht="15.75">
      <c r="A217" s="68" t="s">
        <v>83</v>
      </c>
      <c r="B217" s="27" t="s">
        <v>4</v>
      </c>
      <c r="C217" s="27" t="s">
        <v>37</v>
      </c>
      <c r="D217" s="27"/>
      <c r="E217" s="27"/>
      <c r="F217" s="26">
        <f>F218</f>
        <v>3139208</v>
      </c>
      <c r="G217" s="26">
        <f t="shared" si="30"/>
        <v>0</v>
      </c>
      <c r="H217" s="26">
        <f t="shared" si="30"/>
        <v>3139208</v>
      </c>
    </row>
    <row r="218" spans="1:8" ht="30">
      <c r="A218" s="69" t="s">
        <v>178</v>
      </c>
      <c r="B218" s="27" t="s">
        <v>4</v>
      </c>
      <c r="C218" s="27" t="s">
        <v>37</v>
      </c>
      <c r="D218" s="27" t="s">
        <v>179</v>
      </c>
      <c r="E218" s="27"/>
      <c r="F218" s="26">
        <f>F219+F232</f>
        <v>3139208</v>
      </c>
      <c r="G218" s="26">
        <f>G219+G232</f>
        <v>0</v>
      </c>
      <c r="H218" s="26">
        <f>H219+H232</f>
        <v>3139208</v>
      </c>
    </row>
    <row r="219" spans="1:8" ht="15.75">
      <c r="A219" s="69" t="s">
        <v>180</v>
      </c>
      <c r="B219" s="27" t="s">
        <v>4</v>
      </c>
      <c r="C219" s="27" t="s">
        <v>181</v>
      </c>
      <c r="D219" s="27" t="s">
        <v>182</v>
      </c>
      <c r="E219" s="27"/>
      <c r="F219" s="26">
        <f>F220</f>
        <v>3109208</v>
      </c>
      <c r="G219" s="26">
        <f>G220</f>
        <v>0</v>
      </c>
      <c r="H219" s="26">
        <f>H220</f>
        <v>3109208</v>
      </c>
    </row>
    <row r="220" spans="1:8" ht="30">
      <c r="A220" s="69" t="s">
        <v>183</v>
      </c>
      <c r="B220" s="27" t="s">
        <v>4</v>
      </c>
      <c r="C220" s="27" t="s">
        <v>37</v>
      </c>
      <c r="D220" s="27" t="s">
        <v>184</v>
      </c>
      <c r="E220" s="27" t="s">
        <v>109</v>
      </c>
      <c r="F220" s="26">
        <f>F221+F225+F229</f>
        <v>3109208</v>
      </c>
      <c r="G220" s="26">
        <f>G221+G225+G229</f>
        <v>0</v>
      </c>
      <c r="H220" s="26">
        <f>H221+H225+H229</f>
        <v>3109208</v>
      </c>
    </row>
    <row r="221" spans="1:8" ht="60">
      <c r="A221" s="73" t="s">
        <v>91</v>
      </c>
      <c r="B221" s="27" t="s">
        <v>4</v>
      </c>
      <c r="C221" s="27" t="s">
        <v>37</v>
      </c>
      <c r="D221" s="27" t="s">
        <v>184</v>
      </c>
      <c r="E221" s="27" t="s">
        <v>58</v>
      </c>
      <c r="F221" s="26">
        <f>F222</f>
        <v>2282031</v>
      </c>
      <c r="G221" s="26">
        <f>G222</f>
        <v>0</v>
      </c>
      <c r="H221" s="26">
        <f>H222</f>
        <v>2282031</v>
      </c>
    </row>
    <row r="222" spans="1:8" ht="15.75">
      <c r="A222" s="73" t="s">
        <v>185</v>
      </c>
      <c r="B222" s="27" t="s">
        <v>4</v>
      </c>
      <c r="C222" s="27" t="s">
        <v>37</v>
      </c>
      <c r="D222" s="27" t="s">
        <v>184</v>
      </c>
      <c r="E222" s="27" t="s">
        <v>186</v>
      </c>
      <c r="F222" s="26">
        <f>F223+F224</f>
        <v>2282031</v>
      </c>
      <c r="G222" s="26">
        <f>G223+G224</f>
        <v>0</v>
      </c>
      <c r="H222" s="26">
        <f>H223+H224</f>
        <v>2282031</v>
      </c>
    </row>
    <row r="223" spans="1:8" ht="33" customHeight="1">
      <c r="A223" s="69" t="s">
        <v>210</v>
      </c>
      <c r="B223" s="27" t="s">
        <v>4</v>
      </c>
      <c r="C223" s="27" t="s">
        <v>37</v>
      </c>
      <c r="D223" s="27" t="s">
        <v>184</v>
      </c>
      <c r="E223" s="27">
        <v>111</v>
      </c>
      <c r="F223" s="26">
        <v>2282031</v>
      </c>
      <c r="G223" s="26"/>
      <c r="H223" s="26">
        <f>F223+G223</f>
        <v>2282031</v>
      </c>
    </row>
    <row r="224" spans="1:8" ht="30">
      <c r="A224" s="68" t="s">
        <v>211</v>
      </c>
      <c r="B224" s="27" t="s">
        <v>4</v>
      </c>
      <c r="C224" s="27" t="s">
        <v>37</v>
      </c>
      <c r="D224" s="27" t="s">
        <v>184</v>
      </c>
      <c r="E224" s="27">
        <v>112</v>
      </c>
      <c r="F224" s="26">
        <v>0</v>
      </c>
      <c r="G224" s="26"/>
      <c r="H224" s="26">
        <f>F224+G224</f>
        <v>0</v>
      </c>
    </row>
    <row r="225" spans="1:8" ht="30">
      <c r="A225" s="73" t="s">
        <v>93</v>
      </c>
      <c r="B225" s="27" t="s">
        <v>4</v>
      </c>
      <c r="C225" s="27" t="s">
        <v>37</v>
      </c>
      <c r="D225" s="27" t="s">
        <v>184</v>
      </c>
      <c r="E225" s="27" t="s">
        <v>62</v>
      </c>
      <c r="F225" s="26">
        <f>F226</f>
        <v>824577</v>
      </c>
      <c r="G225" s="26">
        <f>G226</f>
        <v>0</v>
      </c>
      <c r="H225" s="26">
        <f>H226</f>
        <v>824577</v>
      </c>
    </row>
    <row r="226" spans="1:8" ht="30">
      <c r="A226" s="73" t="s">
        <v>94</v>
      </c>
      <c r="B226" s="27" t="s">
        <v>4</v>
      </c>
      <c r="C226" s="27" t="s">
        <v>37</v>
      </c>
      <c r="D226" s="27" t="s">
        <v>184</v>
      </c>
      <c r="E226" s="27" t="s">
        <v>64</v>
      </c>
      <c r="F226" s="26">
        <f>F227+F228</f>
        <v>824577</v>
      </c>
      <c r="G226" s="26">
        <f>G227+G228</f>
        <v>0</v>
      </c>
      <c r="H226" s="26">
        <f>H227+H228</f>
        <v>824577</v>
      </c>
    </row>
    <row r="227" spans="1:8" ht="30">
      <c r="A227" s="73" t="s">
        <v>212</v>
      </c>
      <c r="B227" s="27" t="s">
        <v>4</v>
      </c>
      <c r="C227" s="27" t="s">
        <v>37</v>
      </c>
      <c r="D227" s="27" t="s">
        <v>184</v>
      </c>
      <c r="E227" s="27">
        <v>242</v>
      </c>
      <c r="F227" s="26">
        <v>111914</v>
      </c>
      <c r="G227" s="26"/>
      <c r="H227" s="26">
        <f>F227+G227</f>
        <v>111914</v>
      </c>
    </row>
    <row r="228" spans="1:8" ht="30">
      <c r="A228" s="69" t="s">
        <v>213</v>
      </c>
      <c r="B228" s="27" t="s">
        <v>4</v>
      </c>
      <c r="C228" s="27" t="s">
        <v>37</v>
      </c>
      <c r="D228" s="27" t="s">
        <v>184</v>
      </c>
      <c r="E228" s="27">
        <v>244</v>
      </c>
      <c r="F228" s="26">
        <v>712663</v>
      </c>
      <c r="G228" s="26"/>
      <c r="H228" s="26">
        <f>F228+G228</f>
        <v>712663</v>
      </c>
    </row>
    <row r="229" spans="1:8" ht="15.75">
      <c r="A229" s="73" t="s">
        <v>66</v>
      </c>
      <c r="B229" s="27" t="s">
        <v>4</v>
      </c>
      <c r="C229" s="27" t="s">
        <v>37</v>
      </c>
      <c r="D229" s="27" t="s">
        <v>184</v>
      </c>
      <c r="E229" s="27" t="s">
        <v>67</v>
      </c>
      <c r="F229" s="26">
        <f aca="true" t="shared" si="31" ref="F229:H230">F230</f>
        <v>2600</v>
      </c>
      <c r="G229" s="26">
        <f t="shared" si="31"/>
        <v>0</v>
      </c>
      <c r="H229" s="26">
        <f t="shared" si="31"/>
        <v>2600</v>
      </c>
    </row>
    <row r="230" spans="1:8" ht="15.75">
      <c r="A230" s="73" t="s">
        <v>98</v>
      </c>
      <c r="B230" s="27" t="s">
        <v>4</v>
      </c>
      <c r="C230" s="27" t="s">
        <v>37</v>
      </c>
      <c r="D230" s="27" t="s">
        <v>184</v>
      </c>
      <c r="E230" s="27" t="s">
        <v>99</v>
      </c>
      <c r="F230" s="26">
        <f t="shared" si="31"/>
        <v>2600</v>
      </c>
      <c r="G230" s="26">
        <f t="shared" si="31"/>
        <v>0</v>
      </c>
      <c r="H230" s="26">
        <f t="shared" si="31"/>
        <v>2600</v>
      </c>
    </row>
    <row r="231" spans="1:8" ht="15.75">
      <c r="A231" s="73" t="s">
        <v>214</v>
      </c>
      <c r="B231" s="27" t="s">
        <v>4</v>
      </c>
      <c r="C231" s="27" t="s">
        <v>37</v>
      </c>
      <c r="D231" s="27" t="s">
        <v>184</v>
      </c>
      <c r="E231" s="27">
        <v>852</v>
      </c>
      <c r="F231" s="26">
        <v>2600</v>
      </c>
      <c r="G231" s="26"/>
      <c r="H231" s="26">
        <f>F231+G231</f>
        <v>2600</v>
      </c>
    </row>
    <row r="232" spans="1:8" ht="30">
      <c r="A232" s="86" t="s">
        <v>187</v>
      </c>
      <c r="B232" s="27" t="s">
        <v>4</v>
      </c>
      <c r="C232" s="27" t="s">
        <v>188</v>
      </c>
      <c r="D232" s="27" t="s">
        <v>189</v>
      </c>
      <c r="E232" s="27"/>
      <c r="F232" s="26">
        <f>F233</f>
        <v>30000</v>
      </c>
      <c r="G232" s="26">
        <f aca="true" t="shared" si="32" ref="G232:H234">G233</f>
        <v>0</v>
      </c>
      <c r="H232" s="26">
        <f t="shared" si="32"/>
        <v>30000</v>
      </c>
    </row>
    <row r="233" spans="1:8" ht="13.5" customHeight="1">
      <c r="A233" s="87" t="s">
        <v>190</v>
      </c>
      <c r="B233" s="27" t="s">
        <v>4</v>
      </c>
      <c r="C233" s="27" t="s">
        <v>188</v>
      </c>
      <c r="D233" s="27" t="s">
        <v>191</v>
      </c>
      <c r="E233" s="27"/>
      <c r="F233" s="26">
        <f>F234</f>
        <v>30000</v>
      </c>
      <c r="G233" s="26">
        <f t="shared" si="32"/>
        <v>0</v>
      </c>
      <c r="H233" s="26">
        <f t="shared" si="32"/>
        <v>30000</v>
      </c>
    </row>
    <row r="234" spans="1:8" ht="30">
      <c r="A234" s="73" t="s">
        <v>93</v>
      </c>
      <c r="B234" s="27" t="s">
        <v>4</v>
      </c>
      <c r="C234" s="27" t="s">
        <v>37</v>
      </c>
      <c r="D234" s="27" t="s">
        <v>191</v>
      </c>
      <c r="E234" s="27" t="s">
        <v>62</v>
      </c>
      <c r="F234" s="26">
        <f>F235</f>
        <v>30000</v>
      </c>
      <c r="G234" s="26">
        <f t="shared" si="32"/>
        <v>0</v>
      </c>
      <c r="H234" s="26">
        <f t="shared" si="32"/>
        <v>30000</v>
      </c>
    </row>
    <row r="235" spans="1:8" ht="30">
      <c r="A235" s="73" t="s">
        <v>94</v>
      </c>
      <c r="B235" s="27" t="s">
        <v>4</v>
      </c>
      <c r="C235" s="27" t="s">
        <v>37</v>
      </c>
      <c r="D235" s="27" t="s">
        <v>191</v>
      </c>
      <c r="E235" s="27" t="s">
        <v>64</v>
      </c>
      <c r="F235" s="26">
        <v>30000</v>
      </c>
      <c r="G235" s="26"/>
      <c r="H235" s="26">
        <f>F235+G235</f>
        <v>30000</v>
      </c>
    </row>
  </sheetData>
  <sheetProtection/>
  <mergeCells count="2">
    <mergeCell ref="A2:F2"/>
    <mergeCell ref="F1:H1"/>
  </mergeCells>
  <printOptions/>
  <pageMargins left="0.35433070866141736" right="0.35433070866141736" top="0.35433070866141736" bottom="0.35433070866141736" header="0" footer="0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2015-12-02T04:08:34Z</cp:lastPrinted>
  <dcterms:created xsi:type="dcterms:W3CDTF">2009-09-30T05:23:49Z</dcterms:created>
  <dcterms:modified xsi:type="dcterms:W3CDTF">2015-12-09T03:44:47Z</dcterms:modified>
  <cp:category/>
  <cp:version/>
  <cp:contentType/>
  <cp:contentStatus/>
</cp:coreProperties>
</file>