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1"/>
  </bookViews>
  <sheets>
    <sheet name="источники" sheetId="1" r:id="rId1"/>
    <sheet name="доходы" sheetId="2" r:id="rId2"/>
  </sheets>
  <definedNames/>
  <calcPr fullCalcOnLoad="1" refMode="R1C1"/>
</workbook>
</file>

<file path=xl/sharedStrings.xml><?xml version="1.0" encoding="utf-8"?>
<sst xmlns="http://schemas.openxmlformats.org/spreadsheetml/2006/main" count="158" uniqueCount="153">
  <si>
    <t>Наименование</t>
  </si>
  <si>
    <t>изменения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</si>
  <si>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</si>
  <si>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</si>
  <si>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</si>
  <si>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</si>
  <si>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</si>
  <si>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</si>
  <si>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</si>
  <si>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</si>
  <si>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</si>
  <si>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</si>
  <si>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Источники финансирования дефицита  бюджета МО  ГП "Город Кременки" на 2017 год и плановый период 2018 и 2019 годов"</t>
  </si>
  <si>
    <t>2017 год</t>
  </si>
  <si>
    <t>Прогноз доходов по основным источникам</t>
  </si>
  <si>
    <t>Коды бюджетной классификации Российской Федерации</t>
  </si>
  <si>
    <t>Прогноз поступления на 2017 год.</t>
  </si>
  <si>
    <t>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</si>
  <si>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</si>
  <si>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</si>
  <si>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</si>
  <si>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</si>
  <si>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</si>
  <si>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</si>
  <si>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</si>
  <si>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</si>
  <si>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</si>
  <si>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</si>
  <si>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</si>
  <si>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</si>
  <si>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</si>
  <si>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</si>
  <si>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</si>
  <si>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</si>
  <si>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</si>
  <si>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</si>
  <si>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</si>
  <si>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</si>
  <si>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</si>
  <si>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</si>
  <si>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</si>
  <si>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</si>
  <si>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</si>
  <si>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</si>
  <si>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</si>
  <si>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</si>
  <si>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</si>
  <si>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</si>
  <si>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</si>
  <si>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</si>
  <si>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</si>
  <si>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</si>
  <si>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</si>
  <si>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</si>
  <si>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</si>
  <si>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1 05 01050 01 1000 110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</si>
  <si>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</si>
  <si>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</si>
  <si>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</si>
  <si>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</si>
  <si>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</si>
  <si>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</si>
  <si>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</si>
  <si>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</si>
  <si>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</si>
  <si>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</si>
  <si>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</si>
  <si>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</si>
  <si>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</si>
  <si>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</si>
  <si>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</si>
  <si>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</si>
  <si>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</si>
  <si>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</si>
  <si>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</si>
  <si>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</si>
  <si>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</si>
  <si>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</si>
  <si>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</si>
  <si>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</si>
  <si>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</si>
  <si>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</si>
  <si>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</si>
  <si>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</si>
  <si>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</si>
  <si>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</si>
  <si>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</si>
  <si>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</si>
  <si>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</si>
  <si>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</si>
  <si>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</si>
  <si>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</si>
  <si>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</si>
  <si>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</si>
  <si>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</si>
  <si>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</si>
  <si>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</si>
  <si>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</si>
  <si>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</si>
  <si>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</si>
  <si>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</si>
  <si>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</si>
  <si>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</si>
  <si>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</si>
  <si>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</si>
  <si>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</si>
  <si>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</si>
  <si>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</si>
  <si>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</si>
  <si>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</si>
  <si>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</si>
  <si>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</si>
  <si>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</si>
  <si>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</si>
  <si>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</si>
  <si>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</si>
  <si>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</si>
  <si>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</si>
  <si>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</si>
  <si>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</si>
  <si>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</si>
  <si>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</si>
  <si>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</si>
  <si>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</si>
  <si>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</si>
  <si>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</si>
  <si>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</si>
  <si>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 xml:space="preserve">Прочие неналоговые доходы бюджетов городских поселений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</si>
  <si>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</si>
  <si>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</si>
  <si>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</si>
  <si>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</si>
  <si>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</si>
  <si>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</si>
  <si>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2 02 15001 13 0315 151</t>
  </si>
  <si>
    <t>Дотации бюджетам городских поселений на выравнивание  бюджетной обеспеченности</t>
  </si>
  <si>
    <t>2 02 30000 00 0000 151</t>
  </si>
  <si>
    <t>Субвенция бюджетам субъектов Российской Федерации и муниципальных образований</t>
  </si>
  <si>
    <t>2 02 35000 00 0000 151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</si>
  <si>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</si>
  <si>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2 02 35118 13 0000 151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</si>
  <si>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</si>
  <si>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2 02 40000 00 0000 000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</si>
  <si>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</si>
  <si>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2 02 45000 00 0000 000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</si>
  <si>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</si>
  <si>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2 02 45160 13 0001 151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</si>
  <si>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</si>
  <si>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ВСЕГО ДОХОДОВ</t>
  </si>
  <si>
    <t>3</t>
  </si>
  <si>
    <t>Изменения</t>
  </si>
  <si>
    <t>Доходы по основным источникам МО ГП "Город Кременки" на 2017 год</t>
  </si>
  <si>
    <t>Приложение № 1 к прешению Городской Думы Городского поселения "Город Кременки" "О бюджете МО ГП "Город Кременки" на 2017 год и плановый период 2018 и 2019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</si>
</sst>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" fontId="0" fillId="0" borderId="10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center" wrapText="1"/>
    </xf>
    <xf numFmtId="0" fontId="14" fillId="0" borderId="0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vertical="top" wrapText="1"/>
      <protection/>
    </xf>
    <xf numFmtId="4" fontId="16" fillId="0" borderId="10" xfId="0" applyNumberFormat="1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top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18" fillId="0" borderId="10" xfId="0" applyNumberFormat="1" applyFont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 applyProtection="1">
      <alignment horizontal="center" vertical="top"/>
      <protection/>
    </xf>
    <xf numFmtId="4" fontId="18" fillId="0" borderId="10" xfId="0" applyNumberFormat="1" applyFont="1" applyFill="1" applyBorder="1" applyAlignment="1" applyProtection="1">
      <alignment/>
      <protection/>
    </xf>
    <xf numFmtId="49" fontId="18" fillId="0" borderId="10" xfId="0" applyNumberFormat="1" applyFont="1" applyBorder="1" applyAlignment="1" applyProtection="1">
      <alignment vertical="top" wrapText="1"/>
      <protection/>
    </xf>
    <xf numFmtId="4" fontId="16" fillId="0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 applyProtection="1">
      <alignment horizontal="center" vertical="top"/>
      <protection/>
    </xf>
    <xf numFmtId="49" fontId="16" fillId="0" borderId="10" xfId="0" applyNumberFormat="1" applyFont="1" applyFill="1" applyBorder="1" applyAlignment="1" applyProtection="1">
      <alignment vertical="top" wrapText="1"/>
      <protection/>
    </xf>
    <xf numFmtId="0" fontId="18" fillId="0" borderId="11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 applyProtection="1">
      <alignment vertical="top" wrapText="1"/>
      <protection/>
    </xf>
    <xf numFmtId="4" fontId="20" fillId="0" borderId="10" xfId="0" applyNumberFormat="1" applyFont="1" applyFill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 vertical="top" wrapText="1"/>
      <protection/>
    </xf>
    <xf numFmtId="0" fontId="19" fillId="0" borderId="10" xfId="0" applyNumberFormat="1" applyFont="1" applyBorder="1" applyAlignment="1" applyProtection="1">
      <alignment vertical="top" wrapText="1"/>
      <protection/>
    </xf>
    <xf numFmtId="4" fontId="1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vertical="center" wrapText="1"/>
      <protection/>
    </xf>
    <xf numFmtId="4" fontId="16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top"/>
      <protection/>
    </xf>
    <xf numFmtId="4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57" fillId="33" borderId="10" xfId="0" applyNumberFormat="1" applyFont="1" applyFill="1" applyBorder="1" applyAlignment="1">
      <alignment horizontal="center" vertical="top" shrinkToFit="1"/>
    </xf>
    <xf numFmtId="49" fontId="21" fillId="33" borderId="10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26.625" style="0" customWidth="1"/>
    <col min="2" max="2" width="38.375" style="0" customWidth="1"/>
    <col min="3" max="5" width="14.25390625" style="0" customWidth="1"/>
  </cols>
  <sheetData>
    <row r="1" spans="2:5" s="7" customFormat="1" ht="84" customHeight="1">
      <c r="B1" s="8"/>
      <c r="C1" s="9"/>
      <c r="D1" s="56" t="s">
        <v>152</v>
      </c>
      <c r="E1" s="56"/>
    </row>
    <row r="2" spans="1:5" ht="47.25" customHeight="1">
      <c r="A2" s="57" t="s">
        <v>12</v>
      </c>
      <c r="B2" s="57"/>
      <c r="C2" s="57"/>
      <c r="D2" s="57"/>
      <c r="E2" s="57"/>
    </row>
    <row r="3" spans="3:5" ht="15">
      <c r="C3" s="10"/>
      <c r="D3" s="10"/>
      <c r="E3" s="10"/>
    </row>
    <row r="4" spans="1:5" ht="30.75">
      <c r="A4" s="11" t="s">
        <v>2</v>
      </c>
      <c r="B4" s="11" t="s">
        <v>0</v>
      </c>
      <c r="C4" s="11" t="s">
        <v>13</v>
      </c>
      <c r="D4" s="2" t="s">
        <v>1</v>
      </c>
      <c r="E4" s="1" t="s">
        <v>13</v>
      </c>
    </row>
    <row r="5" spans="1:5" s="7" customFormat="1" ht="9.7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6" customHeight="1">
      <c r="A6" s="13"/>
      <c r="B6" s="13" t="s">
        <v>3</v>
      </c>
      <c r="C6" s="3">
        <f>C7+C10</f>
        <v>1013370</v>
      </c>
      <c r="D6" s="3">
        <f>D7+D10</f>
        <v>376403.32</v>
      </c>
      <c r="E6" s="3">
        <f>E7+E10</f>
        <v>1389773.32</v>
      </c>
    </row>
    <row r="7" spans="1:5" ht="31.5" customHeight="1">
      <c r="A7" s="4" t="s">
        <v>4</v>
      </c>
      <c r="B7" s="5" t="s">
        <v>5</v>
      </c>
      <c r="C7" s="6">
        <f aca="true" t="shared" si="0" ref="C7:E8">C8</f>
        <v>1000000</v>
      </c>
      <c r="D7" s="6">
        <f t="shared" si="0"/>
        <v>0</v>
      </c>
      <c r="E7" s="6">
        <f t="shared" si="0"/>
        <v>1000000</v>
      </c>
    </row>
    <row r="8" spans="1:5" ht="45" customHeight="1">
      <c r="A8" s="4" t="s">
        <v>6</v>
      </c>
      <c r="B8" s="5" t="s">
        <v>7</v>
      </c>
      <c r="C8" s="6">
        <f t="shared" si="0"/>
        <v>1000000</v>
      </c>
      <c r="D8" s="6">
        <f t="shared" si="0"/>
        <v>0</v>
      </c>
      <c r="E8" s="6">
        <f t="shared" si="0"/>
        <v>1000000</v>
      </c>
    </row>
    <row r="9" spans="1:5" ht="45.75" customHeight="1">
      <c r="A9" s="4" t="s">
        <v>9</v>
      </c>
      <c r="B9" s="16" t="s">
        <v>10</v>
      </c>
      <c r="C9" s="6">
        <v>1000000</v>
      </c>
      <c r="D9" s="6"/>
      <c r="E9" s="6">
        <f>C9+D9</f>
        <v>1000000</v>
      </c>
    </row>
    <row r="10" spans="1:5" ht="26.25" customHeight="1">
      <c r="A10" s="4" t="s">
        <v>11</v>
      </c>
      <c r="B10" s="16" t="s">
        <v>8</v>
      </c>
      <c r="C10" s="6">
        <v>13370</v>
      </c>
      <c r="D10" s="6">
        <v>376403.32</v>
      </c>
      <c r="E10" s="6">
        <f>C10+D10</f>
        <v>389773.32</v>
      </c>
    </row>
    <row r="11" spans="1:5" ht="15">
      <c r="A11" s="14"/>
      <c r="C11" s="15"/>
      <c r="D11" s="15"/>
      <c r="E11" s="15"/>
    </row>
    <row r="12" spans="1:5" ht="15">
      <c r="A12" s="14"/>
      <c r="C12" s="15"/>
      <c r="D12" s="15"/>
      <c r="E12" s="15"/>
    </row>
    <row r="13" spans="3:5" ht="15">
      <c r="C13" s="15"/>
      <c r="D13" s="15"/>
      <c r="E13" s="15"/>
    </row>
    <row r="14" spans="3:5" ht="15">
      <c r="C14" s="15"/>
      <c r="D14" s="15"/>
      <c r="E14" s="15"/>
    </row>
    <row r="15" spans="3:5" ht="15">
      <c r="C15" s="15"/>
      <c r="D15" s="15"/>
      <c r="E15" s="15"/>
    </row>
    <row r="16" spans="3:5" ht="15">
      <c r="C16" s="15"/>
      <c r="D16" s="15"/>
      <c r="E16" s="15"/>
    </row>
    <row r="17" spans="3:5" ht="15">
      <c r="C17" s="15"/>
      <c r="D17" s="15"/>
      <c r="E17" s="15"/>
    </row>
    <row r="18" spans="3:5" ht="15">
      <c r="C18" s="15"/>
      <c r="D18" s="15"/>
      <c r="E18" s="15"/>
    </row>
    <row r="19" spans="3:5" ht="15">
      <c r="C19" s="15"/>
      <c r="D19" s="15"/>
      <c r="E19" s="15"/>
    </row>
    <row r="20" spans="3:5" ht="15">
      <c r="C20" s="15"/>
      <c r="D20" s="15"/>
      <c r="E20" s="15"/>
    </row>
  </sheetData>
  <sheetProtection/>
  <mergeCells count="2">
    <mergeCell ref="D1:E1"/>
    <mergeCell ref="A2:E2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PageLayoutView="0" workbookViewId="0" topLeftCell="A68">
      <selection activeCell="D54" sqref="D54"/>
    </sheetView>
  </sheetViews>
  <sheetFormatPr defaultColWidth="9.00390625" defaultRowHeight="15.75"/>
  <cols>
    <col min="1" max="1" width="17.75390625" style="0" customWidth="1"/>
    <col min="2" max="2" width="43.50390625" style="0" customWidth="1"/>
    <col min="3" max="3" width="16.375" style="0" customWidth="1"/>
    <col min="4" max="4" width="12.875" style="0" customWidth="1"/>
    <col min="5" max="5" width="15.75390625" style="0" customWidth="1"/>
  </cols>
  <sheetData>
    <row r="1" spans="1:3" ht="20.25" customHeight="1" hidden="1">
      <c r="A1" s="58" t="s">
        <v>14</v>
      </c>
      <c r="B1" s="58"/>
      <c r="C1" s="58"/>
    </row>
    <row r="2" spans="1:5" ht="33" customHeight="1">
      <c r="A2" s="63" t="s">
        <v>151</v>
      </c>
      <c r="B2" s="63"/>
      <c r="C2" s="63"/>
      <c r="D2" s="63"/>
      <c r="E2" s="63"/>
    </row>
    <row r="3" spans="1:3" ht="15">
      <c r="A3" s="17"/>
      <c r="B3" s="17"/>
      <c r="C3" s="18"/>
    </row>
    <row r="4" spans="1:5" ht="15" customHeight="1">
      <c r="A4" s="59" t="s">
        <v>15</v>
      </c>
      <c r="B4" s="60" t="s">
        <v>0</v>
      </c>
      <c r="C4" s="61" t="s">
        <v>16</v>
      </c>
      <c r="D4" s="62" t="s">
        <v>150</v>
      </c>
      <c r="E4" s="61" t="s">
        <v>16</v>
      </c>
    </row>
    <row r="5" spans="1:5" ht="24.75" customHeight="1">
      <c r="A5" s="59"/>
      <c r="B5" s="60"/>
      <c r="C5" s="61"/>
      <c r="D5" s="62"/>
      <c r="E5" s="61"/>
    </row>
    <row r="6" spans="1:5" ht="15">
      <c r="A6" s="19">
        <v>1</v>
      </c>
      <c r="B6" s="20" t="s">
        <v>17</v>
      </c>
      <c r="C6" s="20" t="s">
        <v>149</v>
      </c>
      <c r="D6" s="20">
        <v>4</v>
      </c>
      <c r="E6" s="20">
        <v>5</v>
      </c>
    </row>
    <row r="7" spans="1:5" ht="15">
      <c r="A7" s="21" t="s">
        <v>18</v>
      </c>
      <c r="B7" s="22" t="s">
        <v>19</v>
      </c>
      <c r="C7" s="23">
        <f>SUM(C8+C27+C37+C60)+C50+C19+C34+C57+C13</f>
        <v>32146092</v>
      </c>
      <c r="D7" s="23">
        <f>SUM(D8+D27+D37+D60)+D50+D19+D34+D57+D13</f>
        <v>-376403.32</v>
      </c>
      <c r="E7" s="23">
        <f>SUM(E8+E27+E37+E60)+E50+E19+E34+E57+E13</f>
        <v>31769688.68</v>
      </c>
    </row>
    <row r="8" spans="1:5" ht="15">
      <c r="A8" s="24" t="s">
        <v>20</v>
      </c>
      <c r="B8" s="22" t="s">
        <v>21</v>
      </c>
      <c r="C8" s="23">
        <f>C9</f>
        <v>5100601</v>
      </c>
      <c r="D8" s="23">
        <f>D9</f>
        <v>0</v>
      </c>
      <c r="E8" s="23">
        <f>E9</f>
        <v>5100601</v>
      </c>
    </row>
    <row r="9" spans="1:5" ht="15">
      <c r="A9" s="25" t="s">
        <v>22</v>
      </c>
      <c r="B9" s="26" t="s">
        <v>23</v>
      </c>
      <c r="C9" s="27">
        <f>C10+C11+C12</f>
        <v>5100601</v>
      </c>
      <c r="D9" s="27">
        <f>D10+D11+D12</f>
        <v>0</v>
      </c>
      <c r="E9" s="27">
        <f>E10+E11+E12</f>
        <v>5100601</v>
      </c>
    </row>
    <row r="10" spans="1:5" ht="66">
      <c r="A10" s="25" t="s">
        <v>24</v>
      </c>
      <c r="B10" s="26" t="s">
        <v>25</v>
      </c>
      <c r="C10" s="27">
        <v>5077001</v>
      </c>
      <c r="D10" s="54"/>
      <c r="E10" s="55">
        <f>C10+D10</f>
        <v>5077001</v>
      </c>
    </row>
    <row r="11" spans="1:5" ht="105">
      <c r="A11" s="25" t="s">
        <v>26</v>
      </c>
      <c r="B11" s="26" t="s">
        <v>27</v>
      </c>
      <c r="C11" s="27">
        <v>11800</v>
      </c>
      <c r="D11" s="54"/>
      <c r="E11" s="55">
        <f>C11+D11</f>
        <v>11800</v>
      </c>
    </row>
    <row r="12" spans="1:5" ht="39">
      <c r="A12" s="25" t="s">
        <v>28</v>
      </c>
      <c r="B12" s="26" t="s">
        <v>29</v>
      </c>
      <c r="C12" s="27">
        <v>11800</v>
      </c>
      <c r="D12" s="54"/>
      <c r="E12" s="55">
        <f>C12+D12</f>
        <v>11800</v>
      </c>
    </row>
    <row r="13" spans="1:5" ht="39">
      <c r="A13" s="24" t="s">
        <v>30</v>
      </c>
      <c r="B13" s="28" t="s">
        <v>31</v>
      </c>
      <c r="C13" s="23">
        <f>C14</f>
        <v>239551</v>
      </c>
      <c r="D13" s="23">
        <f>D14</f>
        <v>0</v>
      </c>
      <c r="E13" s="23">
        <f>E14</f>
        <v>239551</v>
      </c>
    </row>
    <row r="14" spans="1:5" ht="26.25">
      <c r="A14" s="25" t="s">
        <v>32</v>
      </c>
      <c r="B14" s="26" t="s">
        <v>33</v>
      </c>
      <c r="C14" s="27">
        <f>C15+C16+C17+C18</f>
        <v>239551</v>
      </c>
      <c r="D14" s="27">
        <f>D15+D16+D17+D18</f>
        <v>0</v>
      </c>
      <c r="E14" s="27">
        <f>E15+E16+E17+E18</f>
        <v>239551</v>
      </c>
    </row>
    <row r="15" spans="1:5" ht="66">
      <c r="A15" s="25" t="s">
        <v>34</v>
      </c>
      <c r="B15" s="26" t="s">
        <v>35</v>
      </c>
      <c r="C15" s="27">
        <v>75523.35</v>
      </c>
      <c r="D15" s="54"/>
      <c r="E15" s="55">
        <f>C15+D15</f>
        <v>75523.35</v>
      </c>
    </row>
    <row r="16" spans="1:5" ht="92.25">
      <c r="A16" s="25" t="s">
        <v>36</v>
      </c>
      <c r="B16" s="26" t="s">
        <v>37</v>
      </c>
      <c r="C16" s="27">
        <v>1220.03</v>
      </c>
      <c r="D16" s="54"/>
      <c r="E16" s="55">
        <f>C16+D16</f>
        <v>1220.03</v>
      </c>
    </row>
    <row r="17" spans="1:5" ht="66">
      <c r="A17" s="25" t="s">
        <v>38</v>
      </c>
      <c r="B17" s="26" t="s">
        <v>39</v>
      </c>
      <c r="C17" s="27">
        <v>173321.56</v>
      </c>
      <c r="D17" s="54"/>
      <c r="E17" s="55">
        <f>C17+D17</f>
        <v>173321.56</v>
      </c>
    </row>
    <row r="18" spans="1:5" ht="66">
      <c r="A18" s="25" t="s">
        <v>40</v>
      </c>
      <c r="B18" s="26" t="s">
        <v>41</v>
      </c>
      <c r="C18" s="27">
        <v>-10513.94</v>
      </c>
      <c r="D18" s="54"/>
      <c r="E18" s="55">
        <f>C18+D18</f>
        <v>-10513.94</v>
      </c>
    </row>
    <row r="19" spans="1:5" ht="15">
      <c r="A19" s="24" t="s">
        <v>42</v>
      </c>
      <c r="B19" s="22" t="s">
        <v>43</v>
      </c>
      <c r="C19" s="23">
        <f>C20</f>
        <v>8930000</v>
      </c>
      <c r="D19" s="23">
        <f>D20</f>
        <v>0</v>
      </c>
      <c r="E19" s="23">
        <f>E20</f>
        <v>8930000</v>
      </c>
    </row>
    <row r="20" spans="1:5" ht="26.25">
      <c r="A20" s="25" t="s">
        <v>44</v>
      </c>
      <c r="B20" s="26" t="s">
        <v>45</v>
      </c>
      <c r="C20" s="27">
        <f>C21+C23+C25</f>
        <v>8930000</v>
      </c>
      <c r="D20" s="27">
        <f>D21+D23+D25</f>
        <v>0</v>
      </c>
      <c r="E20" s="27">
        <f>E21+E23+E25</f>
        <v>8930000</v>
      </c>
    </row>
    <row r="21" spans="1:5" ht="26.25">
      <c r="A21" s="25" t="s">
        <v>46</v>
      </c>
      <c r="B21" s="26" t="s">
        <v>47</v>
      </c>
      <c r="C21" s="27">
        <f>C22</f>
        <v>6700000</v>
      </c>
      <c r="D21" s="27">
        <f>D22</f>
        <v>0</v>
      </c>
      <c r="E21" s="27">
        <f>E22</f>
        <v>6700000</v>
      </c>
    </row>
    <row r="22" spans="1:5" ht="26.25">
      <c r="A22" s="25" t="s">
        <v>48</v>
      </c>
      <c r="B22" s="26" t="s">
        <v>47</v>
      </c>
      <c r="C22" s="27">
        <v>6700000</v>
      </c>
      <c r="D22" s="54"/>
      <c r="E22" s="55">
        <f>C22+D22</f>
        <v>6700000</v>
      </c>
    </row>
    <row r="23" spans="1:5" ht="39">
      <c r="A23" s="25" t="s">
        <v>49</v>
      </c>
      <c r="B23" s="29" t="s">
        <v>50</v>
      </c>
      <c r="C23" s="27">
        <f>C24</f>
        <v>1400000</v>
      </c>
      <c r="D23" s="27">
        <f>D24</f>
        <v>0</v>
      </c>
      <c r="E23" s="27">
        <f>E24</f>
        <v>1400000</v>
      </c>
    </row>
    <row r="24" spans="1:5" ht="66">
      <c r="A24" s="25" t="s">
        <v>51</v>
      </c>
      <c r="B24" s="29" t="s">
        <v>52</v>
      </c>
      <c r="C24" s="27">
        <v>1400000</v>
      </c>
      <c r="D24" s="54"/>
      <c r="E24" s="55">
        <f>C24+D24</f>
        <v>1400000</v>
      </c>
    </row>
    <row r="25" spans="1:5" ht="39">
      <c r="A25" s="25" t="s">
        <v>53</v>
      </c>
      <c r="B25" s="30" t="s">
        <v>54</v>
      </c>
      <c r="C25" s="27">
        <f>C26</f>
        <v>830000</v>
      </c>
      <c r="D25" s="27">
        <f>D26</f>
        <v>0</v>
      </c>
      <c r="E25" s="27">
        <f>E26</f>
        <v>830000</v>
      </c>
    </row>
    <row r="26" spans="1:5" ht="39">
      <c r="A26" s="25" t="s">
        <v>55</v>
      </c>
      <c r="B26" s="30" t="s">
        <v>54</v>
      </c>
      <c r="C26" s="27">
        <v>830000</v>
      </c>
      <c r="D26" s="54"/>
      <c r="E26" s="55">
        <f>C26+D26</f>
        <v>830000</v>
      </c>
    </row>
    <row r="27" spans="1:5" ht="15">
      <c r="A27" s="24" t="s">
        <v>56</v>
      </c>
      <c r="B27" s="22" t="s">
        <v>57</v>
      </c>
      <c r="C27" s="23">
        <f>C28+C30+C32</f>
        <v>7735283</v>
      </c>
      <c r="D27" s="23">
        <f>D28+D30+D32</f>
        <v>0</v>
      </c>
      <c r="E27" s="23">
        <f>E28+E30+E32</f>
        <v>7735283</v>
      </c>
    </row>
    <row r="28" spans="1:5" ht="15">
      <c r="A28" s="25" t="s">
        <v>58</v>
      </c>
      <c r="B28" s="30" t="s">
        <v>59</v>
      </c>
      <c r="C28" s="27">
        <f>C29</f>
        <v>636000</v>
      </c>
      <c r="D28" s="27">
        <f>D29</f>
        <v>0</v>
      </c>
      <c r="E28" s="27">
        <f>E29</f>
        <v>636000</v>
      </c>
    </row>
    <row r="29" spans="1:5" ht="39">
      <c r="A29" s="25" t="s">
        <v>60</v>
      </c>
      <c r="B29" s="30" t="s">
        <v>61</v>
      </c>
      <c r="C29" s="27">
        <v>636000</v>
      </c>
      <c r="D29" s="54"/>
      <c r="E29" s="55">
        <f>C29+D29</f>
        <v>636000</v>
      </c>
    </row>
    <row r="30" spans="1:5" ht="15">
      <c r="A30" s="31" t="s">
        <v>62</v>
      </c>
      <c r="B30" s="30" t="s">
        <v>63</v>
      </c>
      <c r="C30" s="27">
        <f>C31</f>
        <v>5865846</v>
      </c>
      <c r="D30" s="27">
        <f>D31</f>
        <v>0</v>
      </c>
      <c r="E30" s="27">
        <f>E31</f>
        <v>5865846</v>
      </c>
    </row>
    <row r="31" spans="1:5" ht="39">
      <c r="A31" s="31" t="s">
        <v>64</v>
      </c>
      <c r="B31" s="30" t="s">
        <v>65</v>
      </c>
      <c r="C31" s="27">
        <v>5865846</v>
      </c>
      <c r="D31" s="54"/>
      <c r="E31" s="55">
        <f>C31+D31</f>
        <v>5865846</v>
      </c>
    </row>
    <row r="32" spans="1:5" ht="15">
      <c r="A32" s="31" t="s">
        <v>66</v>
      </c>
      <c r="B32" s="30" t="s">
        <v>67</v>
      </c>
      <c r="C32" s="27">
        <f>C33</f>
        <v>1233437</v>
      </c>
      <c r="D32" s="27">
        <f>D33</f>
        <v>0</v>
      </c>
      <c r="E32" s="27">
        <f>E33</f>
        <v>1233437</v>
      </c>
    </row>
    <row r="33" spans="1:5" ht="39">
      <c r="A33" s="31" t="s">
        <v>68</v>
      </c>
      <c r="B33" s="30" t="s">
        <v>69</v>
      </c>
      <c r="C33" s="27">
        <v>1233437</v>
      </c>
      <c r="D33" s="54"/>
      <c r="E33" s="55">
        <f>C33+D33</f>
        <v>1233437</v>
      </c>
    </row>
    <row r="34" spans="1:5" ht="15">
      <c r="A34" s="24" t="s">
        <v>70</v>
      </c>
      <c r="B34" s="22" t="s">
        <v>71</v>
      </c>
      <c r="C34" s="23">
        <f aca="true" t="shared" si="0" ref="C34:E35">C35</f>
        <v>40000</v>
      </c>
      <c r="D34" s="23">
        <f t="shared" si="0"/>
        <v>0</v>
      </c>
      <c r="E34" s="23">
        <f t="shared" si="0"/>
        <v>40000</v>
      </c>
    </row>
    <row r="35" spans="1:5" ht="66">
      <c r="A35" s="25" t="s">
        <v>72</v>
      </c>
      <c r="B35" s="29" t="s">
        <v>73</v>
      </c>
      <c r="C35" s="27">
        <f t="shared" si="0"/>
        <v>40000</v>
      </c>
      <c r="D35" s="27">
        <f t="shared" si="0"/>
        <v>0</v>
      </c>
      <c r="E35" s="27">
        <f t="shared" si="0"/>
        <v>40000</v>
      </c>
    </row>
    <row r="36" spans="1:5" ht="66">
      <c r="A36" s="25" t="s">
        <v>74</v>
      </c>
      <c r="B36" s="33" t="s">
        <v>75</v>
      </c>
      <c r="C36" s="27">
        <v>40000</v>
      </c>
      <c r="D36" s="27"/>
      <c r="E36" s="27">
        <f>C36+D36</f>
        <v>40000</v>
      </c>
    </row>
    <row r="37" spans="1:5" ht="44.25" customHeight="1">
      <c r="A37" s="24" t="s">
        <v>76</v>
      </c>
      <c r="B37" s="22" t="s">
        <v>77</v>
      </c>
      <c r="C37" s="34">
        <f>C38+C45+C47</f>
        <v>5605657</v>
      </c>
      <c r="D37" s="34">
        <f>D38+D45+D47</f>
        <v>0</v>
      </c>
      <c r="E37" s="34">
        <f>E38+E45+E47</f>
        <v>5605657</v>
      </c>
    </row>
    <row r="38" spans="1:5" ht="78.75">
      <c r="A38" s="25" t="s">
        <v>78</v>
      </c>
      <c r="B38" s="35" t="s">
        <v>79</v>
      </c>
      <c r="C38" s="27">
        <f>C39+C41+C43</f>
        <v>5075657</v>
      </c>
      <c r="D38" s="27">
        <f>D39+D41+D43</f>
        <v>0</v>
      </c>
      <c r="E38" s="27">
        <f>E39+E41+E43</f>
        <v>5075657</v>
      </c>
    </row>
    <row r="39" spans="1:5" ht="66">
      <c r="A39" s="31" t="s">
        <v>80</v>
      </c>
      <c r="B39" s="35" t="s">
        <v>81</v>
      </c>
      <c r="C39" s="27">
        <f>C40</f>
        <v>891620</v>
      </c>
      <c r="D39" s="27">
        <f>D40</f>
        <v>0</v>
      </c>
      <c r="E39" s="27">
        <f>E40</f>
        <v>891620</v>
      </c>
    </row>
    <row r="40" spans="1:5" ht="78.75">
      <c r="A40" s="25" t="s">
        <v>82</v>
      </c>
      <c r="B40" s="35" t="s">
        <v>83</v>
      </c>
      <c r="C40" s="27">
        <v>891620</v>
      </c>
      <c r="D40" s="54"/>
      <c r="E40" s="55">
        <f>C40+D40</f>
        <v>891620</v>
      </c>
    </row>
    <row r="41" spans="1:5" ht="78.75">
      <c r="A41" s="25" t="s">
        <v>84</v>
      </c>
      <c r="B41" s="35" t="s">
        <v>85</v>
      </c>
      <c r="C41" s="27">
        <f>C42</f>
        <v>857872</v>
      </c>
      <c r="D41" s="27">
        <f>D42</f>
        <v>0</v>
      </c>
      <c r="E41" s="27">
        <f>E42</f>
        <v>857872</v>
      </c>
    </row>
    <row r="42" spans="1:5" ht="66">
      <c r="A42" s="25" t="s">
        <v>86</v>
      </c>
      <c r="B42" s="35" t="s">
        <v>87</v>
      </c>
      <c r="C42" s="27">
        <v>857872</v>
      </c>
      <c r="D42" s="54"/>
      <c r="E42" s="55">
        <f>C42+D42</f>
        <v>857872</v>
      </c>
    </row>
    <row r="43" spans="1:5" ht="78.75">
      <c r="A43" s="25" t="s">
        <v>88</v>
      </c>
      <c r="B43" s="35" t="s">
        <v>89</v>
      </c>
      <c r="C43" s="27">
        <f>C44</f>
        <v>3326165</v>
      </c>
      <c r="D43" s="27">
        <f>D44</f>
        <v>0</v>
      </c>
      <c r="E43" s="27">
        <f>E44</f>
        <v>3326165</v>
      </c>
    </row>
    <row r="44" spans="1:5" ht="66">
      <c r="A44" s="31" t="s">
        <v>90</v>
      </c>
      <c r="B44" s="29" t="s">
        <v>91</v>
      </c>
      <c r="C44" s="27">
        <v>3326165</v>
      </c>
      <c r="D44" s="54"/>
      <c r="E44" s="55">
        <f>C44+D44</f>
        <v>3326165</v>
      </c>
    </row>
    <row r="45" spans="1:5" ht="26.25">
      <c r="A45" s="25" t="s">
        <v>92</v>
      </c>
      <c r="B45" s="29" t="s">
        <v>93</v>
      </c>
      <c r="C45" s="27">
        <f>C46</f>
        <v>250000</v>
      </c>
      <c r="D45" s="27">
        <f>D46</f>
        <v>0</v>
      </c>
      <c r="E45" s="27">
        <f>E46</f>
        <v>250000</v>
      </c>
    </row>
    <row r="46" spans="1:5" ht="52.5">
      <c r="A46" s="25" t="s">
        <v>94</v>
      </c>
      <c r="B46" s="29" t="s">
        <v>95</v>
      </c>
      <c r="C46" s="27">
        <v>250000</v>
      </c>
      <c r="D46" s="54"/>
      <c r="E46" s="55">
        <f>C46+D46</f>
        <v>250000</v>
      </c>
    </row>
    <row r="47" spans="1:5" ht="78.75">
      <c r="A47" s="25" t="s">
        <v>96</v>
      </c>
      <c r="B47" s="29" t="s">
        <v>97</v>
      </c>
      <c r="C47" s="27">
        <f aca="true" t="shared" si="1" ref="C47:E48">C48</f>
        <v>280000</v>
      </c>
      <c r="D47" s="27">
        <f t="shared" si="1"/>
        <v>0</v>
      </c>
      <c r="E47" s="27">
        <f t="shared" si="1"/>
        <v>280000</v>
      </c>
    </row>
    <row r="48" spans="1:5" ht="78.75">
      <c r="A48" s="25" t="s">
        <v>98</v>
      </c>
      <c r="B48" s="29" t="s">
        <v>99</v>
      </c>
      <c r="C48" s="27">
        <f t="shared" si="1"/>
        <v>280000</v>
      </c>
      <c r="D48" s="27">
        <f t="shared" si="1"/>
        <v>0</v>
      </c>
      <c r="E48" s="27">
        <f t="shared" si="1"/>
        <v>280000</v>
      </c>
    </row>
    <row r="49" spans="1:5" ht="78.75">
      <c r="A49" s="25" t="s">
        <v>100</v>
      </c>
      <c r="B49" s="29" t="s">
        <v>101</v>
      </c>
      <c r="C49" s="27">
        <v>280000</v>
      </c>
      <c r="D49" s="54"/>
      <c r="E49" s="55">
        <f>C49+D49</f>
        <v>280000</v>
      </c>
    </row>
    <row r="50" spans="1:5" ht="27">
      <c r="A50" s="36" t="s">
        <v>102</v>
      </c>
      <c r="B50" s="37" t="s">
        <v>103</v>
      </c>
      <c r="C50" s="23">
        <f>C54+C51</f>
        <v>4400000</v>
      </c>
      <c r="D50" s="23">
        <f>D54+D51</f>
        <v>-376403.32</v>
      </c>
      <c r="E50" s="23">
        <f>E54+E51</f>
        <v>4023596.68</v>
      </c>
    </row>
    <row r="51" spans="1:5" ht="78.75">
      <c r="A51" s="38" t="s">
        <v>104</v>
      </c>
      <c r="B51" s="39" t="s">
        <v>105</v>
      </c>
      <c r="C51" s="27">
        <f aca="true" t="shared" si="2" ref="C51:E52">C52</f>
        <v>4150000</v>
      </c>
      <c r="D51" s="27">
        <f t="shared" si="2"/>
        <v>-376403.32</v>
      </c>
      <c r="E51" s="27">
        <f t="shared" si="2"/>
        <v>3773596.68</v>
      </c>
    </row>
    <row r="52" spans="1:5" ht="92.25">
      <c r="A52" s="38" t="s">
        <v>106</v>
      </c>
      <c r="B52" s="39" t="s">
        <v>107</v>
      </c>
      <c r="C52" s="27">
        <f t="shared" si="2"/>
        <v>4150000</v>
      </c>
      <c r="D52" s="27">
        <f t="shared" si="2"/>
        <v>-376403.32</v>
      </c>
      <c r="E52" s="27">
        <f t="shared" si="2"/>
        <v>3773596.68</v>
      </c>
    </row>
    <row r="53" spans="1:5" ht="78.75">
      <c r="A53" s="38" t="s">
        <v>108</v>
      </c>
      <c r="B53" s="39" t="s">
        <v>109</v>
      </c>
      <c r="C53" s="27">
        <f>250000+3900000</f>
        <v>4150000</v>
      </c>
      <c r="D53" s="54">
        <v>-376403.32</v>
      </c>
      <c r="E53" s="55">
        <f>C53+D53</f>
        <v>3773596.68</v>
      </c>
    </row>
    <row r="54" spans="1:5" ht="26.25">
      <c r="A54" s="31" t="s">
        <v>110</v>
      </c>
      <c r="B54" s="39" t="s">
        <v>111</v>
      </c>
      <c r="C54" s="27">
        <f aca="true" t="shared" si="3" ref="C54:E55">C55</f>
        <v>250000</v>
      </c>
      <c r="D54" s="27">
        <f t="shared" si="3"/>
        <v>0</v>
      </c>
      <c r="E54" s="27">
        <f t="shared" si="3"/>
        <v>250000</v>
      </c>
    </row>
    <row r="55" spans="1:5" ht="26.25">
      <c r="A55" s="31" t="s">
        <v>112</v>
      </c>
      <c r="B55" s="39" t="s">
        <v>113</v>
      </c>
      <c r="C55" s="27">
        <f t="shared" si="3"/>
        <v>250000</v>
      </c>
      <c r="D55" s="27">
        <f t="shared" si="3"/>
        <v>0</v>
      </c>
      <c r="E55" s="27">
        <f t="shared" si="3"/>
        <v>250000</v>
      </c>
    </row>
    <row r="56" spans="1:5" ht="39">
      <c r="A56" s="31" t="s">
        <v>114</v>
      </c>
      <c r="B56" s="39" t="s">
        <v>115</v>
      </c>
      <c r="C56" s="27">
        <v>250000</v>
      </c>
      <c r="D56" s="54"/>
      <c r="E56" s="55">
        <f>C56+D56</f>
        <v>250000</v>
      </c>
    </row>
    <row r="57" spans="1:5" ht="30.75">
      <c r="A57" s="24" t="s">
        <v>116</v>
      </c>
      <c r="B57" s="40" t="s">
        <v>117</v>
      </c>
      <c r="C57" s="41">
        <f aca="true" t="shared" si="4" ref="C57:E58">C58</f>
        <v>30000</v>
      </c>
      <c r="D57" s="41">
        <f t="shared" si="4"/>
        <v>0</v>
      </c>
      <c r="E57" s="41">
        <f t="shared" si="4"/>
        <v>30000</v>
      </c>
    </row>
    <row r="58" spans="1:5" ht="26.25">
      <c r="A58" s="25" t="s">
        <v>118</v>
      </c>
      <c r="B58" s="29" t="s">
        <v>119</v>
      </c>
      <c r="C58" s="32">
        <f t="shared" si="4"/>
        <v>30000</v>
      </c>
      <c r="D58" s="32">
        <f t="shared" si="4"/>
        <v>0</v>
      </c>
      <c r="E58" s="32">
        <f t="shared" si="4"/>
        <v>30000</v>
      </c>
    </row>
    <row r="59" spans="1:5" ht="39">
      <c r="A59" s="25" t="s">
        <v>120</v>
      </c>
      <c r="B59" s="29" t="s">
        <v>121</v>
      </c>
      <c r="C59" s="32">
        <v>30000</v>
      </c>
      <c r="D59" s="54"/>
      <c r="E59" s="55">
        <f>C59+D59</f>
        <v>30000</v>
      </c>
    </row>
    <row r="60" spans="1:5" ht="15">
      <c r="A60" s="24" t="s">
        <v>122</v>
      </c>
      <c r="B60" s="42" t="s">
        <v>123</v>
      </c>
      <c r="C60" s="41">
        <f aca="true" t="shared" si="5" ref="C60:E61">C61</f>
        <v>65000</v>
      </c>
      <c r="D60" s="41">
        <f t="shared" si="5"/>
        <v>0</v>
      </c>
      <c r="E60" s="41">
        <f t="shared" si="5"/>
        <v>65000</v>
      </c>
    </row>
    <row r="61" spans="1:5" ht="15">
      <c r="A61" s="25" t="s">
        <v>124</v>
      </c>
      <c r="B61" s="43" t="s">
        <v>125</v>
      </c>
      <c r="C61" s="44">
        <f t="shared" si="5"/>
        <v>65000</v>
      </c>
      <c r="D61" s="44">
        <f t="shared" si="5"/>
        <v>0</v>
      </c>
      <c r="E61" s="44">
        <f t="shared" si="5"/>
        <v>65000</v>
      </c>
    </row>
    <row r="62" spans="1:5" ht="26.25">
      <c r="A62" s="25" t="s">
        <v>126</v>
      </c>
      <c r="B62" s="26" t="s">
        <v>127</v>
      </c>
      <c r="C62" s="44">
        <v>65000</v>
      </c>
      <c r="D62" s="54"/>
      <c r="E62" s="55">
        <f>C62+D62</f>
        <v>65000</v>
      </c>
    </row>
    <row r="63" spans="1:5" ht="15">
      <c r="A63" s="45" t="s">
        <v>128</v>
      </c>
      <c r="B63" s="46" t="s">
        <v>129</v>
      </c>
      <c r="C63" s="47">
        <f>C64</f>
        <v>10469776</v>
      </c>
      <c r="D63" s="47">
        <f>D64</f>
        <v>0</v>
      </c>
      <c r="E63" s="47">
        <f>E64</f>
        <v>10469776</v>
      </c>
    </row>
    <row r="64" spans="1:5" ht="26.25">
      <c r="A64" s="48" t="s">
        <v>130</v>
      </c>
      <c r="B64" s="33" t="s">
        <v>131</v>
      </c>
      <c r="C64" s="49">
        <f>C65+C67+C70</f>
        <v>10469776</v>
      </c>
      <c r="D64" s="49">
        <f>D65+D67+D70</f>
        <v>0</v>
      </c>
      <c r="E64" s="49">
        <f>E65+E67+E70</f>
        <v>10469776</v>
      </c>
    </row>
    <row r="65" spans="1:5" ht="26.25">
      <c r="A65" s="50" t="s">
        <v>132</v>
      </c>
      <c r="B65" s="51" t="s">
        <v>133</v>
      </c>
      <c r="C65" s="49">
        <f>C66</f>
        <v>9555427</v>
      </c>
      <c r="D65" s="49">
        <f>D66</f>
        <v>0</v>
      </c>
      <c r="E65" s="49">
        <f>E66</f>
        <v>9555427</v>
      </c>
    </row>
    <row r="66" spans="1:5" ht="26.25">
      <c r="A66" s="50" t="s">
        <v>134</v>
      </c>
      <c r="B66" s="33" t="s">
        <v>135</v>
      </c>
      <c r="C66" s="49">
        <v>9555427</v>
      </c>
      <c r="D66" s="54"/>
      <c r="E66" s="55">
        <f>C66+D66</f>
        <v>9555427</v>
      </c>
    </row>
    <row r="67" spans="1:5" ht="26.25">
      <c r="A67" s="50" t="s">
        <v>136</v>
      </c>
      <c r="B67" s="33" t="s">
        <v>137</v>
      </c>
      <c r="C67" s="49">
        <f aca="true" t="shared" si="6" ref="C67:E68">C68</f>
        <v>602349</v>
      </c>
      <c r="D67" s="49">
        <f t="shared" si="6"/>
        <v>0</v>
      </c>
      <c r="E67" s="49">
        <f t="shared" si="6"/>
        <v>602349</v>
      </c>
    </row>
    <row r="68" spans="1:5" ht="39">
      <c r="A68" s="50" t="s">
        <v>138</v>
      </c>
      <c r="B68" s="33" t="s">
        <v>139</v>
      </c>
      <c r="C68" s="49">
        <f t="shared" si="6"/>
        <v>602349</v>
      </c>
      <c r="D68" s="49">
        <f t="shared" si="6"/>
        <v>0</v>
      </c>
      <c r="E68" s="49">
        <f t="shared" si="6"/>
        <v>602349</v>
      </c>
    </row>
    <row r="69" spans="1:5" ht="39">
      <c r="A69" s="50" t="s">
        <v>140</v>
      </c>
      <c r="B69" s="33" t="s">
        <v>141</v>
      </c>
      <c r="C69" s="49">
        <v>602349</v>
      </c>
      <c r="D69" s="54"/>
      <c r="E69" s="55">
        <f>C69+D69</f>
        <v>602349</v>
      </c>
    </row>
    <row r="70" spans="1:5" ht="52.5">
      <c r="A70" s="52" t="s">
        <v>142</v>
      </c>
      <c r="B70" s="33" t="s">
        <v>143</v>
      </c>
      <c r="C70" s="49">
        <f aca="true" t="shared" si="7" ref="C70:E71">C71</f>
        <v>312000</v>
      </c>
      <c r="D70" s="49">
        <f t="shared" si="7"/>
        <v>0</v>
      </c>
      <c r="E70" s="49">
        <f t="shared" si="7"/>
        <v>312000</v>
      </c>
    </row>
    <row r="71" spans="1:5" ht="52.5">
      <c r="A71" s="52" t="s">
        <v>144</v>
      </c>
      <c r="B71" s="33" t="s">
        <v>145</v>
      </c>
      <c r="C71" s="49">
        <f t="shared" si="7"/>
        <v>312000</v>
      </c>
      <c r="D71" s="49">
        <f t="shared" si="7"/>
        <v>0</v>
      </c>
      <c r="E71" s="49">
        <f t="shared" si="7"/>
        <v>312000</v>
      </c>
    </row>
    <row r="72" spans="1:5" ht="66">
      <c r="A72" s="53" t="s">
        <v>146</v>
      </c>
      <c r="B72" s="33" t="s">
        <v>147</v>
      </c>
      <c r="C72" s="49">
        <v>312000</v>
      </c>
      <c r="D72" s="54"/>
      <c r="E72" s="55">
        <f>C72+D72</f>
        <v>312000</v>
      </c>
    </row>
    <row r="73" spans="1:5" ht="15">
      <c r="A73" s="24"/>
      <c r="B73" s="22" t="s">
        <v>148</v>
      </c>
      <c r="C73" s="23">
        <f>C7+C63</f>
        <v>42615868</v>
      </c>
      <c r="D73" s="23">
        <f>D7+D63</f>
        <v>-376403.32</v>
      </c>
      <c r="E73" s="23">
        <f>E7+E63</f>
        <v>42239464.68</v>
      </c>
    </row>
  </sheetData>
  <sheetProtection/>
  <mergeCells count="7">
    <mergeCell ref="A1:C1"/>
    <mergeCell ref="A4:A5"/>
    <mergeCell ref="B4:B5"/>
    <mergeCell ref="C4:C5"/>
    <mergeCell ref="E4:E5"/>
    <mergeCell ref="D4:D5"/>
    <mergeCell ref="A2:E2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2017-01-12T08:08:09Z</cp:lastPrinted>
  <dcterms:created xsi:type="dcterms:W3CDTF">2011-10-03T10:41:44Z</dcterms:created>
  <dcterms:modified xsi:type="dcterms:W3CDTF">2017-01-16T10:58:37Z</dcterms:modified>
  <cp:category/>
  <cp:version/>
  <cp:contentType/>
  <cp:contentStatus/>
</cp:coreProperties>
</file>