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0"/>
  </bookViews>
  <sheets>
    <sheet name="расх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<sst xmlns="http://schemas.openxmlformats.org/spreadsheetml/2006/main" count="975" uniqueCount="289">
  <si>
    <t>0801</t>
  </si>
  <si>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</si>
  <si>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</si>
  <si>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</si>
  <si>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</si>
  <si>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</si>
  <si>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</si>
  <si>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</si>
  <si>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</si>
  <si>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</si>
  <si>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</si>
  <si>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</si>
  <si>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</si>
  <si>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</si>
  <si>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</si>
  <si>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</si>
  <si>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</si>
  <si>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</si>
  <si>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</si>
  <si>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</si>
  <si>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</si>
  <si>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</si>
  <si>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</si>
  <si>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</si>
  <si>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</si>
  <si>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</si>
  <si>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</si>
  <si>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</si>
  <si>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</si>
  <si>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</si>
  <si>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</si>
  <si>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</si>
  <si>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</si>
  <si>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</si>
  <si>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</si>
  <si>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</si>
  <si>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</si>
  <si>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</si>
  <si>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</si>
  <si>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</si>
  <si>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</si>
  <si>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</si>
  <si>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</si>
  <si>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</si>
  <si>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</si>
  <si>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</si>
  <si>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</si>
  <si>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</si>
  <si>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</si>
  <si>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</si>
  <si>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</si>
  <si>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</si>
  <si>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</si>
  <si>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</si>
  <si>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</si>
  <si>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</si>
  <si>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</si>
  <si>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</si>
  <si>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</si>
  <si>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</si>
  <si>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</si>
  <si>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</si>
  <si>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</si>
  <si>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Межбюджетные трансферты</t>
  </si>
  <si>
    <t>Иные межбюжетные трансферты</t>
  </si>
  <si>
    <t>540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</si>
  <si>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</si>
  <si>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</si>
  <si>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</si>
  <si>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</si>
  <si>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</si>
  <si>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100</t>
  </si>
  <si>
    <t>120</t>
  </si>
  <si>
    <t>200</t>
  </si>
  <si>
    <t>240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</si>
  <si>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</si>
  <si>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</si>
  <si>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</si>
  <si>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</si>
  <si>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</si>
  <si>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</si>
  <si>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03 14</t>
  </si>
  <si>
    <t>Другие вопросы в области национальной безопасности и правоохранительной деятельности</t>
  </si>
  <si>
    <t>Центральный аппарат</t>
  </si>
  <si>
    <t>Дорожное хозяйство (дорожные фонды)</t>
  </si>
  <si>
    <t xml:space="preserve">Культура, кинематография 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</si>
  <si>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</si>
  <si>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Городской Думы ГП "Город Кременки"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</si>
  <si>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</si>
  <si>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</si>
  <si>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</si>
  <si>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</si>
  <si>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ГП "Город Кременки"</t>
  </si>
  <si>
    <t>Уплата налогов, сборов и иных платежей</t>
  </si>
  <si>
    <t>850</t>
  </si>
  <si>
    <t>Резервный фонд Администрации ГП "Город Кременки"</t>
  </si>
  <si>
    <t>Резервные средства</t>
  </si>
  <si>
    <t>870</t>
  </si>
  <si>
    <t>Реализация мероприятий в области земельных отношений</t>
  </si>
  <si>
    <t xml:space="preserve">08 01 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</si>
  <si>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</si>
  <si>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</si>
  <si>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</si>
  <si>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</si>
  <si>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социальной политики</t>
  </si>
  <si>
    <t>Мероприятия в области физической культуры и спорта</t>
  </si>
  <si>
    <t>Муниципальная программа "Управление имущественным комплексом ГП "Город Кременки"</t>
  </si>
  <si>
    <t>Подпрограмма  "Территориальное планирование ГП "Город Кременки""</t>
  </si>
  <si>
    <t>Мероприятия в области средств массовой информации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</si>
  <si>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</si>
  <si>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</si>
  <si>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</si>
  <si>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</si>
  <si>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</si>
  <si>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</si>
  <si>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</si>
  <si>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Подпрограмма  "Развитие и совершенствование гражданской обороны"</t>
  </si>
  <si>
    <t>Подпрограмма "Охрана правопорядка"</t>
  </si>
  <si>
    <t xml:space="preserve">Реализация мероприятий </t>
  </si>
  <si>
    <t>Муниципальная программа  «Развитие дорожного хозяйства  ГП «Город Кремёнки»</t>
  </si>
  <si>
    <t>Подпрограмма "Совершенствование и развитие сети автомобильных дорог"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</si>
  <si>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</si>
  <si>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</si>
  <si>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 xml:space="preserve">Муниципальная программа "Энергосбережение и повышение энергоэффективности  ГП "Город Кременки" </t>
  </si>
  <si>
    <t xml:space="preserve">Подпрограмма "Чистая вода в ГП "Город Кременки" </t>
  </si>
  <si>
    <t>Обеспечение мероприятий по капитальному ремонту многоквартирных домов</t>
  </si>
  <si>
    <t xml:space="preserve">Муниципальная  программа "Благоустройство территории городского поселения  "Город Кременки" </t>
  </si>
  <si>
    <t>Подпрограмма "Развитие учреждений культуры"</t>
  </si>
  <si>
    <t>Муниципальная  программа "Социальная поддержка граждан городского поселения "Город Кременки"</t>
  </si>
  <si>
    <t>Подпрограмма "Развитие мер социальной поддержки отдельных категорий граждан"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</si>
  <si>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</si>
  <si>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 xml:space="preserve">Муниципальная  программа "Социальная поддержка граждан городского поселения "Город Кременки" </t>
  </si>
  <si>
    <t xml:space="preserve">Муниципальная  программа «Развитие физической культуры и спорта городского поселения «Город Кременки» </t>
  </si>
  <si>
    <t>Предоставление услуг по проведению мероприятий в сфере культуры</t>
  </si>
  <si>
    <t>Подпрограмма "Организация и проведение мероприятий в сфере культуры"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</si>
  <si>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</si>
  <si>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«Повышение безопасности дорожного движения  в  ГП «Город Кремёнки»</t>
  </si>
  <si>
    <t>(в рублях)</t>
  </si>
  <si>
    <t>Муниципальная  программа «Развитие культуры городского поселения "Город Кременки"</t>
  </si>
  <si>
    <t>Мероприятия, направленные на энергосбережение и повышение энергоэффективности в ГП "Город Кременки"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</si>
  <si>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</si>
  <si>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Реализация мероприятий по взаимодействию с муниципальным районом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</si>
  <si>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</si>
  <si>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Развитие системы организации движения транспортных средств и пешеходов и повышение безопасности дорожных условий</t>
  </si>
  <si>
    <t>410</t>
  </si>
  <si>
    <t>Бюджетные инвестиции</t>
  </si>
  <si>
    <t>81 0 00 00000</t>
  </si>
  <si>
    <t>81 0 00 00400</t>
  </si>
  <si>
    <t>74 0 00 00000</t>
  </si>
  <si>
    <t>74 0 00 00400</t>
  </si>
  <si>
    <t>74 0 00 00480</t>
  </si>
  <si>
    <t>74 0 00 00920</t>
  </si>
  <si>
    <t>99 9 00 00000</t>
  </si>
  <si>
    <t>99 9  00 51180</t>
  </si>
  <si>
    <t>10 0 00 00000</t>
  </si>
  <si>
    <t>10 2 00 00000</t>
  </si>
  <si>
    <t>24 0 00 00000</t>
  </si>
  <si>
    <t>24 Б 00 00000</t>
  </si>
  <si>
    <t>38 0 00 00000</t>
  </si>
  <si>
    <t>38 1 00 00000</t>
  </si>
  <si>
    <t>05 0 00 00000</t>
  </si>
  <si>
    <t>05 Д 00 00000</t>
  </si>
  <si>
    <t>05 1 00 00000</t>
  </si>
  <si>
    <t>30 0 00 00000</t>
  </si>
  <si>
    <t>80 0 00 00000</t>
  </si>
  <si>
    <t>11 1 00 00000</t>
  </si>
  <si>
    <t>11 0 00 00000</t>
  </si>
  <si>
    <t>11 2 00 00000</t>
  </si>
  <si>
    <t>03 0 00 00000</t>
  </si>
  <si>
    <t>13 0 00 00000</t>
  </si>
  <si>
    <t>89 0 00 00000</t>
  </si>
  <si>
    <t>Кадровый потенциал учреждений и повышение заинтересованности муниципальных служащих в качестве оказываемых услуг</t>
  </si>
  <si>
    <t>48 0 00 00000</t>
  </si>
  <si>
    <t>Муниципальная прграмма "Кадровая политика  ГП "Город Кременки"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</si>
  <si>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</si>
  <si>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</si>
  <si>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</si>
  <si>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</si>
  <si>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</si>
  <si>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</si>
  <si>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</si>
  <si>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</si>
  <si>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</si>
  <si>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</si>
  <si>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74 0 00 00650</t>
  </si>
  <si>
    <t>Измененные бюджетные ассигнования на 2016 год</t>
  </si>
  <si>
    <t>10 1 01 00000</t>
  </si>
  <si>
    <t>10 1 00 00000</t>
  </si>
  <si>
    <t xml:space="preserve"> Материально-техническое обеспечение в области гражданской обороны</t>
  </si>
  <si>
    <t>10 2 01 00000</t>
  </si>
  <si>
    <t>10 0 00 70660</t>
  </si>
  <si>
    <t xml:space="preserve"> 24 2 00 00000</t>
  </si>
  <si>
    <t>24 2 00 00000</t>
  </si>
  <si>
    <t>24 2 01 00000</t>
  </si>
  <si>
    <t>24 2 01 07500</t>
  </si>
  <si>
    <t>Текущий ремонт дорог за счет средств Дорожного фонда</t>
  </si>
  <si>
    <t xml:space="preserve"> Материально-техническое обеспечение в области дорожного хозяйства</t>
  </si>
  <si>
    <t>24 Б 01 00000</t>
  </si>
  <si>
    <t>38 1 01 00000</t>
  </si>
  <si>
    <t>38 1 01 76230</t>
  </si>
  <si>
    <t>Основное мероприятие "Формирование системы учета и управления  земель находящихся в собственности ГП "Город Кременки"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</si>
  <si>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</si>
  <si>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</si>
  <si>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</si>
  <si>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05 1 01 00000</t>
  </si>
  <si>
    <t>Основное мероприятие "Энергосбережение в сфере ЖКХ"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</si>
  <si>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</si>
  <si>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05 1 01 71050</t>
  </si>
  <si>
    <t>30 0 01 00000</t>
  </si>
  <si>
    <t>30 0 01 07910</t>
  </si>
  <si>
    <t>80 0 01 00000</t>
  </si>
  <si>
    <t>Реализация мероприятий в области благоустройства</t>
  </si>
  <si>
    <t>11 1 01 00000</t>
  </si>
  <si>
    <t>Основное мероприятие "Выполнение функций казенных учреждений ГП "Город Кременки"</t>
  </si>
  <si>
    <t>11 1 01 00990</t>
  </si>
  <si>
    <t>11 2 01 00000</t>
  </si>
  <si>
    <t>11 2 01 05080</t>
  </si>
  <si>
    <t>03 1 00 00000</t>
  </si>
  <si>
    <t>03 1 01 00000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</si>
  <si>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</si>
  <si>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03 1 01 00980</t>
  </si>
  <si>
    <t>Основное мероприятие "Поддержка малообеспеченных слоев населения г. Кременки"</t>
  </si>
  <si>
    <t>13 0 01 00000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</si>
  <si>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</si>
  <si>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13 0 01 66010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</si>
  <si>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</si>
  <si>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Основное мероприятие "Охрана города Кременки"</t>
  </si>
  <si>
    <t>Основное мероприятие "Содержание и ремонт дорог ГП "Город Кременки"</t>
  </si>
  <si>
    <t>Основное мероприятие" Содержание и ремонт дорог ГП "Город Кременки"</t>
  </si>
  <si>
    <t>Основное мероприятие "Содердание территории ГП "Город Кременки"</t>
  </si>
  <si>
    <t>10 1 01 00110</t>
  </si>
  <si>
    <t>48 0 01 00000</t>
  </si>
  <si>
    <t>80 0 01 00660</t>
  </si>
  <si>
    <t>48 0 01 00670</t>
  </si>
  <si>
    <t>99 0 00 00000</t>
  </si>
  <si>
    <t>Основное мероприятие "Приобретение средств защиты"</t>
  </si>
  <si>
    <t>10 2 01 00660</t>
  </si>
  <si>
    <t>Поддержка  средств массовой информации</t>
  </si>
  <si>
    <t>Основное мероприятие "Работы в области безопасности дорожного жвижения"</t>
  </si>
  <si>
    <t>24 2 01 07510</t>
  </si>
  <si>
    <t>24 Б 01 07540</t>
  </si>
  <si>
    <t>03 1 02 00000</t>
  </si>
  <si>
    <t>03 1 02 60030</t>
  </si>
  <si>
    <t>74 0 00 00600</t>
  </si>
  <si>
    <t>89 0 00 60060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</si>
  <si>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</si>
  <si>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изменения</t>
  </si>
  <si>
    <t>Муниципальное казенное учреждение культуры "Кременковский Городской Дом Культуры"               счет 030032V0210</t>
  </si>
  <si>
    <t>Муниципальное казенное учреждение культуры "Кременковская библиотека" счет 030032V0220</t>
  </si>
  <si>
    <t>АДМИНИСТРАЦИЯ ГП "ГОРОД КРЕМЕНКИ"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</si>
  <si>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</si>
  <si>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</si>
  <si>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</si>
  <si>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Иные пенсии,социальные доплаты к пенсиям</t>
  </si>
  <si>
    <t>10 01</t>
  </si>
  <si>
    <t>310</t>
  </si>
  <si>
    <t>313</t>
  </si>
  <si>
    <t>03 1 03 00000</t>
  </si>
  <si>
    <t>03 1 03 03030</t>
  </si>
  <si>
    <t>Основное мероприятие "Организация предоставления дополнительных социальных гарантий отдельным категориям граждан"</t>
  </si>
  <si>
    <t>23 6 00 00000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</si>
  <si>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</si>
  <si>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Основное мероприятие "Проведение комплексной оптимизации государственных услуг по сферам общественных отношений, исполнения государственных функций"</t>
  </si>
  <si>
    <t>23 6 01 00000</t>
  </si>
  <si>
    <t>23 6 01 86530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</si>
  <si>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</si>
  <si>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Телевидение и радиовещание</t>
  </si>
  <si>
    <t>12 01</t>
  </si>
  <si>
    <t>78 0 00 00150</t>
  </si>
  <si>
    <t>Мероприятия  в сфере информационной политики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</si>
  <si>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</si>
  <si>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0104</t>
  </si>
  <si>
    <t>1290183300</t>
  </si>
  <si>
    <t>Стимулирование руководителей исполнительно-распорядительных органов муниципальных образований области</t>
  </si>
  <si>
    <t>0113</t>
  </si>
  <si>
    <t>5101000530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</si>
  <si>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</si>
  <si>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0502</t>
  </si>
  <si>
    <t>30 0 01 89110</t>
  </si>
  <si>
    <t>0503</t>
  </si>
  <si>
    <t>12 9 01 83300</t>
  </si>
  <si>
    <t>Приложение № 1 к решению Городской Думы Городского поселения "Город Кременки" "О внесении изменений в бюджет МО "Город Кременки" на 2016 год"</t>
  </si>
  <si>
    <t>360</t>
  </si>
  <si>
    <t>Иные выплаты населению</t>
  </si>
  <si>
    <t>Организация временного трудоустройства несовершеннолетних граждан</t>
  </si>
  <si>
    <t>07 0 01 04030</t>
  </si>
  <si>
    <t>Реализация мероприятий подпрограммы "Совершенствование и развитие сети автомобильных дорог Калужской области"</t>
  </si>
  <si>
    <t>24 2 01 85000</t>
  </si>
  <si>
    <t>Ведомственная структура расходов бюджета МО ГП "Город Кременки" на 2016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</si>
</sst>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59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40" fillId="20" borderId="0">
      <alignment/>
      <protection/>
    </xf>
    <xf numFmtId="0" fontId="40" fillId="0" borderId="0">
      <alignment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0" borderId="1">
      <alignment/>
      <protection/>
    </xf>
    <xf numFmtId="0" fontId="40" fillId="0" borderId="2">
      <alignment horizontal="center" vertical="center" wrapText="1"/>
      <protection/>
    </xf>
    <xf numFmtId="0" fontId="40" fillId="20" borderId="3">
      <alignment/>
      <protection/>
    </xf>
    <xf numFmtId="0" fontId="42" fillId="0" borderId="1">
      <alignment vertical="center"/>
      <protection/>
    </xf>
    <xf numFmtId="49" fontId="40" fillId="0" borderId="2">
      <alignment horizontal="left" vertical="top" wrapText="1" indent="2"/>
      <protection/>
    </xf>
    <xf numFmtId="0" fontId="43" fillId="0" borderId="2">
      <alignment horizontal="left"/>
      <protection/>
    </xf>
    <xf numFmtId="0" fontId="40" fillId="20" borderId="4">
      <alignment/>
      <protection/>
    </xf>
    <xf numFmtId="0" fontId="40" fillId="0" borderId="0">
      <alignment/>
      <protection/>
    </xf>
    <xf numFmtId="0" fontId="40" fillId="0" borderId="0">
      <alignment horizontal="left" wrapText="1"/>
      <protection/>
    </xf>
    <xf numFmtId="49" fontId="40" fillId="0" borderId="2">
      <alignment horizontal="center" vertical="top" shrinkToFit="1"/>
      <protection/>
    </xf>
    <xf numFmtId="4" fontId="40" fillId="0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0" fontId="40" fillId="0" borderId="2">
      <alignment horizontal="center" vertical="center" wrapText="1"/>
      <protection/>
    </xf>
    <xf numFmtId="0" fontId="40" fillId="0" borderId="0">
      <alignment horizontal="left" wrapText="1"/>
      <protection/>
    </xf>
    <xf numFmtId="10" fontId="40" fillId="0" borderId="2">
      <alignment horizontal="right" vertical="top" shrinkToFit="1"/>
      <protection/>
    </xf>
    <xf numFmtId="10" fontId="43" fillId="21" borderId="2">
      <alignment horizontal="right" vertical="top" shrinkToFi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3" fillId="0" borderId="2">
      <alignment vertical="top" wrapText="1"/>
      <protection/>
    </xf>
    <xf numFmtId="0" fontId="42" fillId="0" borderId="5">
      <alignment horizontal="center" vertical="center" wrapText="1"/>
      <protection/>
    </xf>
    <xf numFmtId="4" fontId="43" fillId="22" borderId="2">
      <alignment horizontal="right" vertical="top" shrinkToFit="1"/>
      <protection/>
    </xf>
    <xf numFmtId="10" fontId="43" fillId="22" borderId="2">
      <alignment horizontal="right" vertical="top" shrinkToFit="1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6" applyNumberFormat="0" applyAlignment="0" applyProtection="0"/>
    <xf numFmtId="0" fontId="45" fillId="30" borderId="7" applyNumberFormat="0" applyAlignment="0" applyProtection="0"/>
    <xf numFmtId="0" fontId="46" fillId="30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1" borderId="12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4" fillId="0" borderId="0">
      <alignment/>
      <protection/>
    </xf>
    <xf numFmtId="0" fontId="9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5" fillId="0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left" wrapText="1"/>
    </xf>
    <xf numFmtId="0" fontId="11" fillId="35" borderId="15" xfId="0" applyFont="1" applyFill="1" applyBorder="1" applyAlignment="1">
      <alignment horizontal="center" wrapText="1"/>
    </xf>
    <xf numFmtId="49" fontId="0" fillId="35" borderId="15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wrapText="1"/>
    </xf>
    <xf numFmtId="49" fontId="12" fillId="35" borderId="15" xfId="0" applyNumberFormat="1" applyFont="1" applyFill="1" applyBorder="1" applyAlignment="1">
      <alignment horizontal="center" wrapText="1"/>
    </xf>
    <xf numFmtId="4" fontId="0" fillId="35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5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35" borderId="15" xfId="86" applyFont="1" applyFill="1" applyBorder="1" applyAlignment="1">
      <alignment horizontal="left" wrapText="1"/>
      <protection/>
    </xf>
    <xf numFmtId="0" fontId="11" fillId="35" borderId="15" xfId="86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4" fontId="5" fillId="35" borderId="15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0" fillId="0" borderId="1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4 2" xfId="63"/>
    <cellStyle name="xl4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2014 г.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tabSelected="1" zoomScalePageLayoutView="0" workbookViewId="0" topLeftCell="A76">
      <selection activeCell="A3" sqref="A3"/>
    </sheetView>
  </sheetViews>
  <sheetFormatPr defaultColWidth="9.00390625" defaultRowHeight="15.75"/>
  <cols>
    <col min="1" max="1" width="48.875" style="1" customWidth="1"/>
    <col min="2" max="2" width="6.75390625" style="2" customWidth="1"/>
    <col min="3" max="3" width="7.25390625" style="11" customWidth="1"/>
    <col min="4" max="4" width="12.875" style="2" customWidth="1"/>
    <col min="5" max="5" width="9.625" style="2" customWidth="1"/>
    <col min="6" max="6" width="12.75390625" style="2" customWidth="1"/>
    <col min="7" max="7" width="11.75390625" style="2" customWidth="1"/>
    <col min="8" max="8" width="13.00390625" style="2" customWidth="1"/>
    <col min="9" max="9" width="10.25390625" style="2" bestFit="1" customWidth="1"/>
    <col min="10" max="10" width="12.375" style="2" bestFit="1" customWidth="1"/>
    <col min="11" max="16384" width="9.00390625" style="2" customWidth="1"/>
  </cols>
  <sheetData>
    <row r="1" spans="2:8" ht="39" customHeight="1">
      <c r="B1" s="15"/>
      <c r="C1" s="15"/>
      <c r="D1" s="52"/>
      <c r="E1" s="52"/>
      <c r="F1" s="61" t="s">
        <v>281</v>
      </c>
      <c r="G1" s="61"/>
      <c r="H1" s="61"/>
    </row>
    <row r="2" spans="1:6" ht="16.5">
      <c r="A2" s="60" t="s">
        <v>288</v>
      </c>
      <c r="B2" s="60"/>
      <c r="C2" s="60"/>
      <c r="D2" s="60"/>
      <c r="E2" s="60"/>
      <c r="F2" s="60"/>
    </row>
    <row r="3" spans="2:8" ht="12.75">
      <c r="B3" s="1"/>
      <c r="C3" s="3"/>
      <c r="D3" s="1"/>
      <c r="E3" s="1"/>
      <c r="F3" s="11"/>
      <c r="H3" s="11" t="s">
        <v>137</v>
      </c>
    </row>
    <row r="4" spans="1:8" ht="54.75">
      <c r="A4" s="41" t="s">
        <v>1</v>
      </c>
      <c r="B4" s="14" t="s">
        <v>110</v>
      </c>
      <c r="C4" s="41" t="s">
        <v>2</v>
      </c>
      <c r="D4" s="41" t="s">
        <v>3</v>
      </c>
      <c r="E4" s="14" t="s">
        <v>111</v>
      </c>
      <c r="F4" s="14" t="s">
        <v>185</v>
      </c>
      <c r="G4" s="51" t="s">
        <v>246</v>
      </c>
      <c r="H4" s="14" t="s">
        <v>185</v>
      </c>
    </row>
    <row r="5" spans="1:8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8"/>
      <c r="H5" s="48"/>
    </row>
    <row r="6" spans="1:10" s="8" customFormat="1" ht="15">
      <c r="A6" s="6" t="s">
        <v>4</v>
      </c>
      <c r="B6" s="7"/>
      <c r="C6" s="7"/>
      <c r="D6" s="7"/>
      <c r="E6" s="7"/>
      <c r="F6" s="12">
        <f>F7+F194+F215</f>
        <v>54462342.69</v>
      </c>
      <c r="G6" s="12">
        <f>G7+G194+G215</f>
        <v>0</v>
      </c>
      <c r="H6" s="12">
        <f>H7+H194+H215</f>
        <v>54462342.69</v>
      </c>
      <c r="J6" s="57"/>
    </row>
    <row r="7" spans="1:10" s="8" customFormat="1" ht="15">
      <c r="A7" s="17" t="s">
        <v>249</v>
      </c>
      <c r="B7" s="16" t="s">
        <v>5</v>
      </c>
      <c r="C7" s="16"/>
      <c r="D7" s="16"/>
      <c r="E7" s="16"/>
      <c r="F7" s="12">
        <f>F8+F53+F62+F81+F114+F146+F171+F178+F188</f>
        <v>46036513.71</v>
      </c>
      <c r="G7" s="12">
        <f>G8+G53+G62+G81+G114+G146+G171+G178+G188</f>
        <v>0</v>
      </c>
      <c r="H7" s="12">
        <f>H8+H53+H62+H81+H114+H146+H171+H178+H188</f>
        <v>46036513.71</v>
      </c>
      <c r="J7" s="57"/>
    </row>
    <row r="8" spans="1:8" s="9" customFormat="1" ht="15">
      <c r="A8" s="17" t="s">
        <v>6</v>
      </c>
      <c r="B8" s="18" t="s">
        <v>5</v>
      </c>
      <c r="C8" s="18" t="s">
        <v>7</v>
      </c>
      <c r="D8" s="16"/>
      <c r="E8" s="16"/>
      <c r="F8" s="12">
        <f>F9+F16+F30+F35</f>
        <v>15117579.02</v>
      </c>
      <c r="G8" s="12">
        <f>G9+G16+G30+G35</f>
        <v>0</v>
      </c>
      <c r="H8" s="12">
        <f>H9+H16+H30+H35</f>
        <v>15117579.02</v>
      </c>
    </row>
    <row r="9" spans="1:8" s="9" customFormat="1" ht="63" customHeight="1">
      <c r="A9" s="20" t="s">
        <v>8</v>
      </c>
      <c r="B9" s="16" t="s">
        <v>5</v>
      </c>
      <c r="C9" s="16" t="s">
        <v>9</v>
      </c>
      <c r="D9" s="16"/>
      <c r="E9" s="16"/>
      <c r="F9" s="19">
        <f aca="true" t="shared" si="0" ref="F9:H10">F10</f>
        <v>360812</v>
      </c>
      <c r="G9" s="19">
        <f t="shared" si="0"/>
        <v>0</v>
      </c>
      <c r="H9" s="19">
        <f t="shared" si="0"/>
        <v>360812</v>
      </c>
    </row>
    <row r="10" spans="1:8" s="9" customFormat="1" ht="30.75">
      <c r="A10" s="20" t="s">
        <v>87</v>
      </c>
      <c r="B10" s="16" t="s">
        <v>5</v>
      </c>
      <c r="C10" s="16" t="s">
        <v>9</v>
      </c>
      <c r="D10" s="21" t="s">
        <v>146</v>
      </c>
      <c r="E10" s="16"/>
      <c r="F10" s="19">
        <f t="shared" si="0"/>
        <v>360812</v>
      </c>
      <c r="G10" s="19">
        <f t="shared" si="0"/>
        <v>0</v>
      </c>
      <c r="H10" s="19">
        <f t="shared" si="0"/>
        <v>360812</v>
      </c>
    </row>
    <row r="11" spans="1:8" s="9" customFormat="1" ht="15">
      <c r="A11" s="13" t="s">
        <v>83</v>
      </c>
      <c r="B11" s="16" t="s">
        <v>5</v>
      </c>
      <c r="C11" s="16" t="s">
        <v>9</v>
      </c>
      <c r="D11" s="21" t="s">
        <v>147</v>
      </c>
      <c r="E11" s="16"/>
      <c r="F11" s="19">
        <f>F12+F14</f>
        <v>360812</v>
      </c>
      <c r="G11" s="19">
        <f>G12+G14</f>
        <v>0</v>
      </c>
      <c r="H11" s="19">
        <f>H12+H14</f>
        <v>360812</v>
      </c>
    </row>
    <row r="12" spans="1:8" s="9" customFormat="1" ht="78">
      <c r="A12" s="20" t="s">
        <v>91</v>
      </c>
      <c r="B12" s="21" t="s">
        <v>5</v>
      </c>
      <c r="C12" s="21" t="s">
        <v>9</v>
      </c>
      <c r="D12" s="21" t="s">
        <v>147</v>
      </c>
      <c r="E12" s="21" t="s">
        <v>71</v>
      </c>
      <c r="F12" s="19">
        <f>F13</f>
        <v>296856</v>
      </c>
      <c r="G12" s="19">
        <f>G13</f>
        <v>0</v>
      </c>
      <c r="H12" s="19">
        <f>H13</f>
        <v>296856</v>
      </c>
    </row>
    <row r="13" spans="1:8" s="9" customFormat="1" ht="30.75">
      <c r="A13" s="20" t="s">
        <v>88</v>
      </c>
      <c r="B13" s="21" t="s">
        <v>5</v>
      </c>
      <c r="C13" s="21" t="s">
        <v>9</v>
      </c>
      <c r="D13" s="21" t="s">
        <v>147</v>
      </c>
      <c r="E13" s="21" t="s">
        <v>72</v>
      </c>
      <c r="F13" s="19">
        <v>296856</v>
      </c>
      <c r="G13" s="55"/>
      <c r="H13" s="31">
        <f>F13+G13</f>
        <v>296856</v>
      </c>
    </row>
    <row r="14" spans="1:8" s="9" customFormat="1" ht="30.75">
      <c r="A14" s="20" t="s">
        <v>89</v>
      </c>
      <c r="B14" s="21" t="s">
        <v>5</v>
      </c>
      <c r="C14" s="21" t="s">
        <v>9</v>
      </c>
      <c r="D14" s="21" t="s">
        <v>147</v>
      </c>
      <c r="E14" s="21" t="s">
        <v>73</v>
      </c>
      <c r="F14" s="19">
        <f>F15</f>
        <v>63956</v>
      </c>
      <c r="G14" s="19">
        <f>G15</f>
        <v>0</v>
      </c>
      <c r="H14" s="19">
        <f>H15</f>
        <v>63956</v>
      </c>
    </row>
    <row r="15" spans="1:8" s="9" customFormat="1" ht="30.75">
      <c r="A15" s="20" t="s">
        <v>90</v>
      </c>
      <c r="B15" s="21" t="s">
        <v>5</v>
      </c>
      <c r="C15" s="21" t="s">
        <v>9</v>
      </c>
      <c r="D15" s="21" t="s">
        <v>147</v>
      </c>
      <c r="E15" s="21" t="s">
        <v>74</v>
      </c>
      <c r="F15" s="19">
        <v>63956</v>
      </c>
      <c r="G15" s="55"/>
      <c r="H15" s="31">
        <f>F15+G15</f>
        <v>63956</v>
      </c>
    </row>
    <row r="16" spans="1:8" s="10" customFormat="1" ht="62.25">
      <c r="A16" s="13" t="s">
        <v>11</v>
      </c>
      <c r="B16" s="16" t="s">
        <v>5</v>
      </c>
      <c r="C16" s="16" t="s">
        <v>12</v>
      </c>
      <c r="D16" s="22"/>
      <c r="E16" s="16"/>
      <c r="F16" s="19">
        <f>F19+F17</f>
        <v>12376265</v>
      </c>
      <c r="G16" s="19">
        <f>G19+G17</f>
        <v>0</v>
      </c>
      <c r="H16" s="19">
        <f>H19+H17</f>
        <v>12376265</v>
      </c>
    </row>
    <row r="17" spans="1:8" s="10" customFormat="1" ht="62.25">
      <c r="A17" s="13" t="s">
        <v>270</v>
      </c>
      <c r="B17" s="16" t="s">
        <v>5</v>
      </c>
      <c r="C17" s="16" t="s">
        <v>271</v>
      </c>
      <c r="D17" s="16" t="s">
        <v>272</v>
      </c>
      <c r="E17" s="16"/>
      <c r="F17" s="19">
        <f>F18</f>
        <v>41500</v>
      </c>
      <c r="G17" s="19">
        <f>G18</f>
        <v>0</v>
      </c>
      <c r="H17" s="19">
        <f>H18</f>
        <v>41500</v>
      </c>
    </row>
    <row r="18" spans="1:8" s="10" customFormat="1" ht="30.75">
      <c r="A18" s="20" t="s">
        <v>88</v>
      </c>
      <c r="B18" s="16" t="s">
        <v>5</v>
      </c>
      <c r="C18" s="16" t="s">
        <v>271</v>
      </c>
      <c r="D18" s="16" t="s">
        <v>272</v>
      </c>
      <c r="E18" s="16" t="s">
        <v>72</v>
      </c>
      <c r="F18" s="19">
        <v>41500</v>
      </c>
      <c r="G18" s="19"/>
      <c r="H18" s="19">
        <f>F18+G18</f>
        <v>41500</v>
      </c>
    </row>
    <row r="19" spans="1:8" s="10" customFormat="1" ht="30.75">
      <c r="A19" s="20" t="s">
        <v>92</v>
      </c>
      <c r="B19" s="21" t="s">
        <v>5</v>
      </c>
      <c r="C19" s="21" t="s">
        <v>12</v>
      </c>
      <c r="D19" s="21" t="s">
        <v>148</v>
      </c>
      <c r="E19" s="16"/>
      <c r="F19" s="19">
        <f>F20+F27</f>
        <v>12334765</v>
      </c>
      <c r="G19" s="19">
        <f>G20+G27</f>
        <v>0</v>
      </c>
      <c r="H19" s="19">
        <f>H20+H27</f>
        <v>12334765</v>
      </c>
    </row>
    <row r="20" spans="1:8" s="10" customFormat="1" ht="15">
      <c r="A20" s="20" t="s">
        <v>83</v>
      </c>
      <c r="B20" s="21" t="s">
        <v>5</v>
      </c>
      <c r="C20" s="21" t="s">
        <v>13</v>
      </c>
      <c r="D20" s="21" t="s">
        <v>149</v>
      </c>
      <c r="E20" s="16"/>
      <c r="F20" s="19">
        <f>F21+F23+F25</f>
        <v>11694822</v>
      </c>
      <c r="G20" s="19">
        <f>G21+G23+G25</f>
        <v>0</v>
      </c>
      <c r="H20" s="19">
        <f>H21+H23+H25</f>
        <v>11694822</v>
      </c>
    </row>
    <row r="21" spans="1:8" s="10" customFormat="1" ht="78">
      <c r="A21" s="20" t="s">
        <v>91</v>
      </c>
      <c r="B21" s="21" t="s">
        <v>5</v>
      </c>
      <c r="C21" s="21" t="s">
        <v>13</v>
      </c>
      <c r="D21" s="21" t="s">
        <v>149</v>
      </c>
      <c r="E21" s="21" t="s">
        <v>71</v>
      </c>
      <c r="F21" s="19">
        <f>F22</f>
        <v>8934424</v>
      </c>
      <c r="G21" s="19">
        <f>G22</f>
        <v>0</v>
      </c>
      <c r="H21" s="19">
        <f>H22</f>
        <v>8934424</v>
      </c>
    </row>
    <row r="22" spans="1:8" s="10" customFormat="1" ht="30.75">
      <c r="A22" s="20" t="s">
        <v>88</v>
      </c>
      <c r="B22" s="21" t="s">
        <v>5</v>
      </c>
      <c r="C22" s="21" t="s">
        <v>13</v>
      </c>
      <c r="D22" s="21" t="s">
        <v>149</v>
      </c>
      <c r="E22" s="21" t="s">
        <v>72</v>
      </c>
      <c r="F22" s="19">
        <v>8934424</v>
      </c>
      <c r="G22" s="47"/>
      <c r="H22" s="53">
        <f>F22+G22</f>
        <v>8934424</v>
      </c>
    </row>
    <row r="23" spans="1:8" s="10" customFormat="1" ht="30.75">
      <c r="A23" s="20" t="s">
        <v>89</v>
      </c>
      <c r="B23" s="21" t="s">
        <v>5</v>
      </c>
      <c r="C23" s="21" t="s">
        <v>13</v>
      </c>
      <c r="D23" s="21" t="s">
        <v>149</v>
      </c>
      <c r="E23" s="21" t="s">
        <v>73</v>
      </c>
      <c r="F23" s="19">
        <f>F24</f>
        <v>2758398</v>
      </c>
      <c r="G23" s="19">
        <f>G24</f>
        <v>0</v>
      </c>
      <c r="H23" s="19">
        <f>H24</f>
        <v>2758398</v>
      </c>
    </row>
    <row r="24" spans="1:8" s="10" customFormat="1" ht="30.75">
      <c r="A24" s="20" t="s">
        <v>90</v>
      </c>
      <c r="B24" s="21" t="s">
        <v>5</v>
      </c>
      <c r="C24" s="21" t="s">
        <v>13</v>
      </c>
      <c r="D24" s="21" t="s">
        <v>149</v>
      </c>
      <c r="E24" s="21" t="s">
        <v>74</v>
      </c>
      <c r="F24" s="19">
        <v>2758398</v>
      </c>
      <c r="G24" s="47"/>
      <c r="H24" s="53">
        <f>F24+G24</f>
        <v>2758398</v>
      </c>
    </row>
    <row r="25" spans="1:8" s="10" customFormat="1" ht="15">
      <c r="A25" s="23" t="s">
        <v>79</v>
      </c>
      <c r="B25" s="21" t="s">
        <v>5</v>
      </c>
      <c r="C25" s="21" t="s">
        <v>13</v>
      </c>
      <c r="D25" s="21" t="s">
        <v>149</v>
      </c>
      <c r="E25" s="21" t="s">
        <v>78</v>
      </c>
      <c r="F25" s="19">
        <f>F26</f>
        <v>2000</v>
      </c>
      <c r="G25" s="19">
        <f>G26</f>
        <v>0</v>
      </c>
      <c r="H25" s="19">
        <f>H26</f>
        <v>2000</v>
      </c>
    </row>
    <row r="26" spans="1:8" s="10" customFormat="1" ht="15">
      <c r="A26" s="23" t="s">
        <v>93</v>
      </c>
      <c r="B26" s="21" t="s">
        <v>5</v>
      </c>
      <c r="C26" s="21" t="s">
        <v>13</v>
      </c>
      <c r="D26" s="21" t="s">
        <v>149</v>
      </c>
      <c r="E26" s="21" t="s">
        <v>94</v>
      </c>
      <c r="F26" s="19">
        <v>2000</v>
      </c>
      <c r="G26" s="47"/>
      <c r="H26" s="53">
        <f>F26+G26</f>
        <v>2000</v>
      </c>
    </row>
    <row r="27" spans="1:8" s="10" customFormat="1" ht="46.5">
      <c r="A27" s="13" t="s">
        <v>14</v>
      </c>
      <c r="B27" s="21" t="s">
        <v>5</v>
      </c>
      <c r="C27" s="21" t="s">
        <v>13</v>
      </c>
      <c r="D27" s="21" t="s">
        <v>150</v>
      </c>
      <c r="E27" s="16"/>
      <c r="F27" s="19">
        <f aca="true" t="shared" si="1" ref="F27:H28">F28</f>
        <v>639943</v>
      </c>
      <c r="G27" s="19">
        <f t="shared" si="1"/>
        <v>0</v>
      </c>
      <c r="H27" s="19">
        <f t="shared" si="1"/>
        <v>639943</v>
      </c>
    </row>
    <row r="28" spans="1:8" s="10" customFormat="1" ht="78">
      <c r="A28" s="20" t="s">
        <v>91</v>
      </c>
      <c r="B28" s="21" t="s">
        <v>5</v>
      </c>
      <c r="C28" s="21" t="s">
        <v>13</v>
      </c>
      <c r="D28" s="21" t="s">
        <v>150</v>
      </c>
      <c r="E28" s="21" t="s">
        <v>71</v>
      </c>
      <c r="F28" s="19">
        <f t="shared" si="1"/>
        <v>639943</v>
      </c>
      <c r="G28" s="19">
        <f t="shared" si="1"/>
        <v>0</v>
      </c>
      <c r="H28" s="19">
        <f t="shared" si="1"/>
        <v>639943</v>
      </c>
    </row>
    <row r="29" spans="1:8" s="10" customFormat="1" ht="30.75">
      <c r="A29" s="20" t="s">
        <v>88</v>
      </c>
      <c r="B29" s="21" t="s">
        <v>5</v>
      </c>
      <c r="C29" s="21" t="s">
        <v>13</v>
      </c>
      <c r="D29" s="21" t="s">
        <v>150</v>
      </c>
      <c r="E29" s="21" t="s">
        <v>72</v>
      </c>
      <c r="F29" s="19">
        <v>639943</v>
      </c>
      <c r="G29" s="47"/>
      <c r="H29" s="53">
        <f>F29+G29</f>
        <v>639943</v>
      </c>
    </row>
    <row r="30" spans="1:8" s="10" customFormat="1" ht="15">
      <c r="A30" s="13" t="s">
        <v>15</v>
      </c>
      <c r="B30" s="16" t="s">
        <v>5</v>
      </c>
      <c r="C30" s="16" t="s">
        <v>16</v>
      </c>
      <c r="D30" s="16"/>
      <c r="E30" s="16"/>
      <c r="F30" s="19">
        <f>F31</f>
        <v>148552</v>
      </c>
      <c r="G30" s="19">
        <f aca="true" t="shared" si="2" ref="G30:H33">G31</f>
        <v>0</v>
      </c>
      <c r="H30" s="19">
        <f t="shared" si="2"/>
        <v>148552</v>
      </c>
    </row>
    <row r="31" spans="1:8" s="10" customFormat="1" ht="30.75">
      <c r="A31" s="20" t="s">
        <v>92</v>
      </c>
      <c r="B31" s="16" t="s">
        <v>5</v>
      </c>
      <c r="C31" s="16" t="s">
        <v>16</v>
      </c>
      <c r="D31" s="21" t="s">
        <v>148</v>
      </c>
      <c r="E31" s="16"/>
      <c r="F31" s="19">
        <f>F32</f>
        <v>148552</v>
      </c>
      <c r="G31" s="19">
        <f t="shared" si="2"/>
        <v>0</v>
      </c>
      <c r="H31" s="19">
        <f t="shared" si="2"/>
        <v>148552</v>
      </c>
    </row>
    <row r="32" spans="1:8" s="10" customFormat="1" ht="20.25" customHeight="1">
      <c r="A32" s="13" t="s">
        <v>95</v>
      </c>
      <c r="B32" s="16" t="s">
        <v>5</v>
      </c>
      <c r="C32" s="16" t="s">
        <v>16</v>
      </c>
      <c r="D32" s="21" t="s">
        <v>243</v>
      </c>
      <c r="E32" s="16"/>
      <c r="F32" s="19">
        <f>F33</f>
        <v>148552</v>
      </c>
      <c r="G32" s="19">
        <f t="shared" si="2"/>
        <v>0</v>
      </c>
      <c r="H32" s="19">
        <f t="shared" si="2"/>
        <v>148552</v>
      </c>
    </row>
    <row r="33" spans="1:8" s="10" customFormat="1" ht="15">
      <c r="A33" s="20" t="s">
        <v>79</v>
      </c>
      <c r="B33" s="21" t="s">
        <v>5</v>
      </c>
      <c r="C33" s="21" t="s">
        <v>16</v>
      </c>
      <c r="D33" s="21" t="s">
        <v>243</v>
      </c>
      <c r="E33" s="21" t="s">
        <v>78</v>
      </c>
      <c r="F33" s="19">
        <f>F34</f>
        <v>148552</v>
      </c>
      <c r="G33" s="19">
        <f t="shared" si="2"/>
        <v>0</v>
      </c>
      <c r="H33" s="19">
        <f t="shared" si="2"/>
        <v>148552</v>
      </c>
    </row>
    <row r="34" spans="1:8" s="10" customFormat="1" ht="15">
      <c r="A34" s="20" t="s">
        <v>96</v>
      </c>
      <c r="B34" s="21" t="s">
        <v>5</v>
      </c>
      <c r="C34" s="21" t="s">
        <v>16</v>
      </c>
      <c r="D34" s="21" t="s">
        <v>243</v>
      </c>
      <c r="E34" s="21" t="s">
        <v>97</v>
      </c>
      <c r="F34" s="19">
        <v>148552</v>
      </c>
      <c r="G34" s="19"/>
      <c r="H34" s="53">
        <f>F34+G34</f>
        <v>148552</v>
      </c>
    </row>
    <row r="35" spans="1:8" s="10" customFormat="1" ht="15">
      <c r="A35" s="13" t="s">
        <v>17</v>
      </c>
      <c r="B35" s="16" t="s">
        <v>5</v>
      </c>
      <c r="C35" s="16" t="s">
        <v>18</v>
      </c>
      <c r="D35" s="22"/>
      <c r="E35" s="16"/>
      <c r="F35" s="19">
        <f>F45+F36+F43</f>
        <v>2231950.02</v>
      </c>
      <c r="G35" s="19">
        <f>G45+G36+G43</f>
        <v>0</v>
      </c>
      <c r="H35" s="19">
        <f>H45+H36+H43</f>
        <v>2231950.02</v>
      </c>
    </row>
    <row r="36" spans="1:8" s="10" customFormat="1" ht="28.5" customHeight="1">
      <c r="A36" s="13" t="s">
        <v>173</v>
      </c>
      <c r="B36" s="16" t="s">
        <v>5</v>
      </c>
      <c r="C36" s="16" t="s">
        <v>18</v>
      </c>
      <c r="D36" s="16" t="s">
        <v>172</v>
      </c>
      <c r="E36" s="16"/>
      <c r="F36" s="19">
        <f aca="true" t="shared" si="3" ref="F36:H37">F37</f>
        <v>1170656</v>
      </c>
      <c r="G36" s="19">
        <f t="shared" si="3"/>
        <v>0</v>
      </c>
      <c r="H36" s="19">
        <f t="shared" si="3"/>
        <v>1170656</v>
      </c>
    </row>
    <row r="37" spans="1:8" s="10" customFormat="1" ht="63.75" customHeight="1">
      <c r="A37" s="13" t="s">
        <v>245</v>
      </c>
      <c r="B37" s="16" t="s">
        <v>5</v>
      </c>
      <c r="C37" s="16" t="s">
        <v>18</v>
      </c>
      <c r="D37" s="16" t="s">
        <v>231</v>
      </c>
      <c r="E37" s="16"/>
      <c r="F37" s="19">
        <f t="shared" si="3"/>
        <v>1170656</v>
      </c>
      <c r="G37" s="19">
        <f t="shared" si="3"/>
        <v>0</v>
      </c>
      <c r="H37" s="19">
        <f t="shared" si="3"/>
        <v>1170656</v>
      </c>
    </row>
    <row r="38" spans="1:8" s="10" customFormat="1" ht="46.5">
      <c r="A38" s="13" t="s">
        <v>171</v>
      </c>
      <c r="B38" s="16" t="s">
        <v>5</v>
      </c>
      <c r="C38" s="16" t="s">
        <v>18</v>
      </c>
      <c r="D38" s="16" t="s">
        <v>233</v>
      </c>
      <c r="E38" s="16"/>
      <c r="F38" s="19">
        <f>F39+F41</f>
        <v>1170656</v>
      </c>
      <c r="G38" s="19">
        <f>G39+G41</f>
        <v>0</v>
      </c>
      <c r="H38" s="19">
        <f>H39+H41</f>
        <v>1170656</v>
      </c>
    </row>
    <row r="39" spans="1:8" s="10" customFormat="1" ht="78">
      <c r="A39" s="20" t="s">
        <v>91</v>
      </c>
      <c r="B39" s="16" t="s">
        <v>5</v>
      </c>
      <c r="C39" s="16" t="s">
        <v>18</v>
      </c>
      <c r="D39" s="16" t="s">
        <v>233</v>
      </c>
      <c r="E39" s="16" t="s">
        <v>71</v>
      </c>
      <c r="F39" s="19">
        <f>F40</f>
        <v>1030656</v>
      </c>
      <c r="G39" s="19">
        <f>G40</f>
        <v>0</v>
      </c>
      <c r="H39" s="19">
        <f>H40</f>
        <v>1030656</v>
      </c>
    </row>
    <row r="40" spans="1:8" s="10" customFormat="1" ht="30.75">
      <c r="A40" s="20" t="s">
        <v>88</v>
      </c>
      <c r="B40" s="16" t="s">
        <v>5</v>
      </c>
      <c r="C40" s="16" t="s">
        <v>18</v>
      </c>
      <c r="D40" s="16" t="s">
        <v>233</v>
      </c>
      <c r="E40" s="16" t="s">
        <v>72</v>
      </c>
      <c r="F40" s="19">
        <v>1030656</v>
      </c>
      <c r="G40" s="47"/>
      <c r="H40" s="53">
        <f>F40+G40</f>
        <v>1030656</v>
      </c>
    </row>
    <row r="41" spans="1:8" s="10" customFormat="1" ht="30.75">
      <c r="A41" s="20" t="s">
        <v>89</v>
      </c>
      <c r="B41" s="16" t="s">
        <v>5</v>
      </c>
      <c r="C41" s="16" t="s">
        <v>18</v>
      </c>
      <c r="D41" s="16" t="s">
        <v>233</v>
      </c>
      <c r="E41" s="16" t="s">
        <v>73</v>
      </c>
      <c r="F41" s="19">
        <f>F42</f>
        <v>140000</v>
      </c>
      <c r="G41" s="19">
        <f>G42</f>
        <v>0</v>
      </c>
      <c r="H41" s="19">
        <f>H42</f>
        <v>140000</v>
      </c>
    </row>
    <row r="42" spans="1:8" s="10" customFormat="1" ht="30.75">
      <c r="A42" s="20" t="s">
        <v>90</v>
      </c>
      <c r="B42" s="16" t="s">
        <v>5</v>
      </c>
      <c r="C42" s="16" t="s">
        <v>18</v>
      </c>
      <c r="D42" s="16" t="s">
        <v>233</v>
      </c>
      <c r="E42" s="16" t="s">
        <v>74</v>
      </c>
      <c r="F42" s="19">
        <v>140000</v>
      </c>
      <c r="G42" s="47"/>
      <c r="H42" s="53">
        <f>F42+G42</f>
        <v>140000</v>
      </c>
    </row>
    <row r="43" spans="1:8" s="10" customFormat="1" ht="46.5">
      <c r="A43" s="20" t="s">
        <v>273</v>
      </c>
      <c r="B43" s="16" t="s">
        <v>5</v>
      </c>
      <c r="C43" s="16" t="s">
        <v>274</v>
      </c>
      <c r="D43" s="16" t="s">
        <v>275</v>
      </c>
      <c r="E43" s="16"/>
      <c r="F43" s="19">
        <f>F44</f>
        <v>374980</v>
      </c>
      <c r="G43" s="19">
        <f>G44</f>
        <v>0</v>
      </c>
      <c r="H43" s="19">
        <f>H44</f>
        <v>374980</v>
      </c>
    </row>
    <row r="44" spans="1:8" s="10" customFormat="1" ht="30.75">
      <c r="A44" s="20" t="s">
        <v>88</v>
      </c>
      <c r="B44" s="16" t="s">
        <v>5</v>
      </c>
      <c r="C44" s="16" t="s">
        <v>274</v>
      </c>
      <c r="D44" s="16" t="s">
        <v>275</v>
      </c>
      <c r="E44" s="16" t="s">
        <v>72</v>
      </c>
      <c r="F44" s="19">
        <v>374980</v>
      </c>
      <c r="G44" s="19"/>
      <c r="H44" s="19">
        <f>F44+G44</f>
        <v>374980</v>
      </c>
    </row>
    <row r="45" spans="1:8" s="10" customFormat="1" ht="30.75">
      <c r="A45" s="20" t="s">
        <v>92</v>
      </c>
      <c r="B45" s="21" t="s">
        <v>5</v>
      </c>
      <c r="C45" s="21" t="s">
        <v>18</v>
      </c>
      <c r="D45" s="21" t="s">
        <v>148</v>
      </c>
      <c r="E45" s="16"/>
      <c r="F45" s="19">
        <f>F46</f>
        <v>686314.02</v>
      </c>
      <c r="G45" s="19">
        <f aca="true" t="shared" si="4" ref="G45:H47">G46</f>
        <v>0</v>
      </c>
      <c r="H45" s="19">
        <f t="shared" si="4"/>
        <v>686314.02</v>
      </c>
    </row>
    <row r="46" spans="1:8" s="10" customFormat="1" ht="15">
      <c r="A46" s="20" t="s">
        <v>19</v>
      </c>
      <c r="B46" s="21" t="s">
        <v>5</v>
      </c>
      <c r="C46" s="21" t="s">
        <v>18</v>
      </c>
      <c r="D46" s="21" t="s">
        <v>151</v>
      </c>
      <c r="E46" s="21"/>
      <c r="F46" s="19">
        <f>F47+F49+F51</f>
        <v>686314.02</v>
      </c>
      <c r="G46" s="19">
        <f>G47+G49+G51</f>
        <v>0</v>
      </c>
      <c r="H46" s="19">
        <f>H47+H49+H51</f>
        <v>686314.02</v>
      </c>
    </row>
    <row r="47" spans="1:8" s="10" customFormat="1" ht="30.75">
      <c r="A47" s="20" t="s">
        <v>89</v>
      </c>
      <c r="B47" s="21" t="s">
        <v>5</v>
      </c>
      <c r="C47" s="21" t="s">
        <v>18</v>
      </c>
      <c r="D47" s="21" t="s">
        <v>151</v>
      </c>
      <c r="E47" s="21" t="s">
        <v>73</v>
      </c>
      <c r="F47" s="19">
        <f>F48</f>
        <v>532873.62</v>
      </c>
      <c r="G47" s="19">
        <f t="shared" si="4"/>
        <v>0</v>
      </c>
      <c r="H47" s="19">
        <f t="shared" si="4"/>
        <v>532873.62</v>
      </c>
    </row>
    <row r="48" spans="1:8" s="10" customFormat="1" ht="30.75">
      <c r="A48" s="20" t="s">
        <v>90</v>
      </c>
      <c r="B48" s="21" t="s">
        <v>5</v>
      </c>
      <c r="C48" s="21" t="s">
        <v>18</v>
      </c>
      <c r="D48" s="21" t="s">
        <v>151</v>
      </c>
      <c r="E48" s="21" t="s">
        <v>74</v>
      </c>
      <c r="F48" s="19">
        <v>532873.62</v>
      </c>
      <c r="G48" s="19"/>
      <c r="H48" s="19">
        <f>F48+G48</f>
        <v>532873.62</v>
      </c>
    </row>
    <row r="49" spans="1:8" s="10" customFormat="1" ht="15">
      <c r="A49" s="20" t="s">
        <v>60</v>
      </c>
      <c r="B49" s="21" t="s">
        <v>5</v>
      </c>
      <c r="C49" s="21" t="s">
        <v>18</v>
      </c>
      <c r="D49" s="21" t="s">
        <v>151</v>
      </c>
      <c r="E49" s="21" t="s">
        <v>59</v>
      </c>
      <c r="F49" s="19">
        <f>F50</f>
        <v>27000</v>
      </c>
      <c r="G49" s="19">
        <f>G50</f>
        <v>0</v>
      </c>
      <c r="H49" s="19">
        <f>H50</f>
        <v>27000</v>
      </c>
    </row>
    <row r="50" spans="1:8" s="10" customFormat="1" ht="15">
      <c r="A50" s="20" t="s">
        <v>283</v>
      </c>
      <c r="B50" s="21" t="s">
        <v>5</v>
      </c>
      <c r="C50" s="21" t="s">
        <v>18</v>
      </c>
      <c r="D50" s="21" t="s">
        <v>151</v>
      </c>
      <c r="E50" s="21" t="s">
        <v>282</v>
      </c>
      <c r="F50" s="19">
        <v>27000</v>
      </c>
      <c r="G50" s="19"/>
      <c r="H50" s="19">
        <f>F50+G50</f>
        <v>27000</v>
      </c>
    </row>
    <row r="51" spans="1:8" s="10" customFormat="1" ht="15">
      <c r="A51" s="20" t="s">
        <v>79</v>
      </c>
      <c r="B51" s="21" t="s">
        <v>5</v>
      </c>
      <c r="C51" s="21" t="s">
        <v>18</v>
      </c>
      <c r="D51" s="21" t="s">
        <v>151</v>
      </c>
      <c r="E51" s="21" t="s">
        <v>78</v>
      </c>
      <c r="F51" s="19">
        <f>F52</f>
        <v>126440.4</v>
      </c>
      <c r="G51" s="19">
        <f>G52</f>
        <v>0</v>
      </c>
      <c r="H51" s="19">
        <f>H52</f>
        <v>126440.4</v>
      </c>
    </row>
    <row r="52" spans="1:8" s="10" customFormat="1" ht="15">
      <c r="A52" s="20" t="s">
        <v>93</v>
      </c>
      <c r="B52" s="21" t="s">
        <v>5</v>
      </c>
      <c r="C52" s="21" t="s">
        <v>18</v>
      </c>
      <c r="D52" s="21" t="s">
        <v>151</v>
      </c>
      <c r="E52" s="21" t="s">
        <v>94</v>
      </c>
      <c r="F52" s="19">
        <v>126440.4</v>
      </c>
      <c r="G52" s="19"/>
      <c r="H52" s="19">
        <f>F52+G52</f>
        <v>126440.4</v>
      </c>
    </row>
    <row r="53" spans="1:8" s="10" customFormat="1" ht="15">
      <c r="A53" s="17" t="s">
        <v>20</v>
      </c>
      <c r="B53" s="18" t="s">
        <v>5</v>
      </c>
      <c r="C53" s="18" t="s">
        <v>21</v>
      </c>
      <c r="D53" s="16"/>
      <c r="E53" s="18"/>
      <c r="F53" s="12">
        <f>F54</f>
        <v>894961</v>
      </c>
      <c r="G53" s="12">
        <f aca="true" t="shared" si="5" ref="G53:H56">G54</f>
        <v>0</v>
      </c>
      <c r="H53" s="12">
        <f t="shared" si="5"/>
        <v>894961</v>
      </c>
    </row>
    <row r="54" spans="1:8" s="10" customFormat="1" ht="15">
      <c r="A54" s="13" t="s">
        <v>22</v>
      </c>
      <c r="B54" s="16" t="s">
        <v>5</v>
      </c>
      <c r="C54" s="16" t="s">
        <v>23</v>
      </c>
      <c r="D54" s="16"/>
      <c r="E54" s="16"/>
      <c r="F54" s="19">
        <f>F55</f>
        <v>894961</v>
      </c>
      <c r="G54" s="19">
        <f t="shared" si="5"/>
        <v>0</v>
      </c>
      <c r="H54" s="19">
        <f t="shared" si="5"/>
        <v>894961</v>
      </c>
    </row>
    <row r="55" spans="1:8" s="10" customFormat="1" ht="30.75">
      <c r="A55" s="23" t="s">
        <v>112</v>
      </c>
      <c r="B55" s="21" t="s">
        <v>5</v>
      </c>
      <c r="C55" s="24" t="s">
        <v>113</v>
      </c>
      <c r="D55" s="24" t="s">
        <v>234</v>
      </c>
      <c r="E55" s="16"/>
      <c r="F55" s="19">
        <f>F56</f>
        <v>894961</v>
      </c>
      <c r="G55" s="19">
        <f t="shared" si="5"/>
        <v>0</v>
      </c>
      <c r="H55" s="19">
        <f t="shared" si="5"/>
        <v>894961</v>
      </c>
    </row>
    <row r="56" spans="1:8" s="10" customFormat="1" ht="15">
      <c r="A56" s="23" t="s">
        <v>114</v>
      </c>
      <c r="B56" s="21" t="s">
        <v>5</v>
      </c>
      <c r="C56" s="24" t="s">
        <v>113</v>
      </c>
      <c r="D56" s="24" t="s">
        <v>152</v>
      </c>
      <c r="E56" s="16"/>
      <c r="F56" s="19">
        <f>F57</f>
        <v>894961</v>
      </c>
      <c r="G56" s="19">
        <f t="shared" si="5"/>
        <v>0</v>
      </c>
      <c r="H56" s="19">
        <f t="shared" si="5"/>
        <v>894961</v>
      </c>
    </row>
    <row r="57" spans="1:8" s="10" customFormat="1" ht="30.75">
      <c r="A57" s="26" t="s">
        <v>115</v>
      </c>
      <c r="B57" s="21" t="s">
        <v>5</v>
      </c>
      <c r="C57" s="24" t="s">
        <v>113</v>
      </c>
      <c r="D57" s="24" t="s">
        <v>153</v>
      </c>
      <c r="E57" s="16"/>
      <c r="F57" s="19">
        <f>F58+F60</f>
        <v>894961</v>
      </c>
      <c r="G57" s="19">
        <f>G58+G60</f>
        <v>0</v>
      </c>
      <c r="H57" s="19">
        <f>H58+H60</f>
        <v>894961</v>
      </c>
    </row>
    <row r="58" spans="1:8" s="10" customFormat="1" ht="62.25">
      <c r="A58" s="13" t="s">
        <v>80</v>
      </c>
      <c r="B58" s="16" t="s">
        <v>5</v>
      </c>
      <c r="C58" s="16" t="s">
        <v>23</v>
      </c>
      <c r="D58" s="24" t="s">
        <v>153</v>
      </c>
      <c r="E58" s="16" t="s">
        <v>71</v>
      </c>
      <c r="F58" s="19">
        <f>F59</f>
        <v>835000</v>
      </c>
      <c r="G58" s="19">
        <f>G59</f>
        <v>0</v>
      </c>
      <c r="H58" s="19">
        <f>H59</f>
        <v>835000</v>
      </c>
    </row>
    <row r="59" spans="1:8" s="10" customFormat="1" ht="30.75">
      <c r="A59" s="13" t="s">
        <v>75</v>
      </c>
      <c r="B59" s="16" t="s">
        <v>5</v>
      </c>
      <c r="C59" s="16" t="s">
        <v>23</v>
      </c>
      <c r="D59" s="24" t="s">
        <v>153</v>
      </c>
      <c r="E59" s="16" t="s">
        <v>72</v>
      </c>
      <c r="F59" s="19">
        <v>835000</v>
      </c>
      <c r="G59" s="47"/>
      <c r="H59" s="53">
        <f>F59+G59</f>
        <v>835000</v>
      </c>
    </row>
    <row r="60" spans="1:8" s="10" customFormat="1" ht="30.75">
      <c r="A60" s="13" t="s">
        <v>76</v>
      </c>
      <c r="B60" s="16" t="s">
        <v>5</v>
      </c>
      <c r="C60" s="16" t="s">
        <v>23</v>
      </c>
      <c r="D60" s="24" t="s">
        <v>153</v>
      </c>
      <c r="E60" s="16" t="s">
        <v>73</v>
      </c>
      <c r="F60" s="19">
        <f>F61</f>
        <v>59961</v>
      </c>
      <c r="G60" s="19">
        <f>G61</f>
        <v>0</v>
      </c>
      <c r="H60" s="19">
        <f>H61</f>
        <v>59961</v>
      </c>
    </row>
    <row r="61" spans="1:8" s="10" customFormat="1" ht="30.75">
      <c r="A61" s="13" t="s">
        <v>77</v>
      </c>
      <c r="B61" s="16" t="s">
        <v>5</v>
      </c>
      <c r="C61" s="16" t="s">
        <v>23</v>
      </c>
      <c r="D61" s="24" t="s">
        <v>153</v>
      </c>
      <c r="E61" s="16" t="s">
        <v>74</v>
      </c>
      <c r="F61" s="19">
        <v>59961</v>
      </c>
      <c r="G61" s="47"/>
      <c r="H61" s="53">
        <f>F61+G61</f>
        <v>59961</v>
      </c>
    </row>
    <row r="62" spans="1:8" s="10" customFormat="1" ht="30.75">
      <c r="A62" s="17" t="s">
        <v>24</v>
      </c>
      <c r="B62" s="18" t="s">
        <v>5</v>
      </c>
      <c r="C62" s="18" t="s">
        <v>25</v>
      </c>
      <c r="D62" s="16"/>
      <c r="E62" s="18"/>
      <c r="F62" s="12">
        <f>F63+F70</f>
        <v>1043034</v>
      </c>
      <c r="G62" s="12">
        <f>G63+G70</f>
        <v>0</v>
      </c>
      <c r="H62" s="12">
        <f>H63+H70</f>
        <v>1043034</v>
      </c>
    </row>
    <row r="63" spans="1:8" s="10" customFormat="1" ht="46.5">
      <c r="A63" s="13" t="s">
        <v>26</v>
      </c>
      <c r="B63" s="16" t="s">
        <v>5</v>
      </c>
      <c r="C63" s="16" t="s">
        <v>27</v>
      </c>
      <c r="D63" s="22"/>
      <c r="E63" s="16"/>
      <c r="F63" s="19">
        <f aca="true" t="shared" si="6" ref="F63:H68">F64</f>
        <v>222034</v>
      </c>
      <c r="G63" s="19">
        <f t="shared" si="6"/>
        <v>0</v>
      </c>
      <c r="H63" s="19">
        <f t="shared" si="6"/>
        <v>222034</v>
      </c>
    </row>
    <row r="64" spans="1:8" s="10" customFormat="1" ht="46.5">
      <c r="A64" s="23" t="s">
        <v>135</v>
      </c>
      <c r="B64" s="16" t="s">
        <v>5</v>
      </c>
      <c r="C64" s="16" t="s">
        <v>27</v>
      </c>
      <c r="D64" s="16" t="s">
        <v>154</v>
      </c>
      <c r="E64" s="16"/>
      <c r="F64" s="19">
        <f t="shared" si="6"/>
        <v>222034</v>
      </c>
      <c r="G64" s="19">
        <f t="shared" si="6"/>
        <v>0</v>
      </c>
      <c r="H64" s="19">
        <f t="shared" si="6"/>
        <v>222034</v>
      </c>
    </row>
    <row r="65" spans="1:8" s="10" customFormat="1" ht="30.75">
      <c r="A65" s="23" t="s">
        <v>116</v>
      </c>
      <c r="B65" s="21" t="s">
        <v>5</v>
      </c>
      <c r="C65" s="16" t="s">
        <v>27</v>
      </c>
      <c r="D65" s="24" t="s">
        <v>187</v>
      </c>
      <c r="E65" s="24" t="s">
        <v>101</v>
      </c>
      <c r="F65" s="19">
        <f t="shared" si="6"/>
        <v>222034</v>
      </c>
      <c r="G65" s="19">
        <f t="shared" si="6"/>
        <v>0</v>
      </c>
      <c r="H65" s="19">
        <f t="shared" si="6"/>
        <v>222034</v>
      </c>
    </row>
    <row r="66" spans="1:8" s="10" customFormat="1" ht="15.75" customHeight="1">
      <c r="A66" s="47" t="s">
        <v>235</v>
      </c>
      <c r="B66" s="21" t="s">
        <v>5</v>
      </c>
      <c r="C66" s="16" t="s">
        <v>27</v>
      </c>
      <c r="D66" s="24" t="s">
        <v>186</v>
      </c>
      <c r="E66" s="24" t="s">
        <v>101</v>
      </c>
      <c r="F66" s="19">
        <f t="shared" si="6"/>
        <v>222034</v>
      </c>
      <c r="G66" s="19">
        <f t="shared" si="6"/>
        <v>0</v>
      </c>
      <c r="H66" s="19">
        <f t="shared" si="6"/>
        <v>222034</v>
      </c>
    </row>
    <row r="67" spans="1:8" s="10" customFormat="1" ht="30.75">
      <c r="A67" s="26" t="s">
        <v>188</v>
      </c>
      <c r="B67" s="21" t="s">
        <v>5</v>
      </c>
      <c r="C67" s="16" t="s">
        <v>27</v>
      </c>
      <c r="D67" s="24" t="s">
        <v>230</v>
      </c>
      <c r="E67" s="24"/>
      <c r="F67" s="19">
        <f t="shared" si="6"/>
        <v>222034</v>
      </c>
      <c r="G67" s="19">
        <f t="shared" si="6"/>
        <v>0</v>
      </c>
      <c r="H67" s="19">
        <f t="shared" si="6"/>
        <v>222034</v>
      </c>
    </row>
    <row r="68" spans="1:8" s="10" customFormat="1" ht="30.75">
      <c r="A68" s="23" t="s">
        <v>89</v>
      </c>
      <c r="B68" s="21" t="s">
        <v>5</v>
      </c>
      <c r="C68" s="16" t="s">
        <v>27</v>
      </c>
      <c r="D68" s="24" t="s">
        <v>230</v>
      </c>
      <c r="E68" s="24" t="s">
        <v>73</v>
      </c>
      <c r="F68" s="19">
        <f>F69</f>
        <v>222034</v>
      </c>
      <c r="G68" s="19">
        <f t="shared" si="6"/>
        <v>0</v>
      </c>
      <c r="H68" s="19">
        <f t="shared" si="6"/>
        <v>222034</v>
      </c>
    </row>
    <row r="69" spans="1:8" s="10" customFormat="1" ht="30.75">
      <c r="A69" s="23" t="s">
        <v>90</v>
      </c>
      <c r="B69" s="21" t="s">
        <v>5</v>
      </c>
      <c r="C69" s="16" t="s">
        <v>27</v>
      </c>
      <c r="D69" s="24" t="s">
        <v>230</v>
      </c>
      <c r="E69" s="24" t="s">
        <v>74</v>
      </c>
      <c r="F69" s="19">
        <v>222034</v>
      </c>
      <c r="G69" s="19"/>
      <c r="H69" s="19">
        <f>F69+G69</f>
        <v>222034</v>
      </c>
    </row>
    <row r="70" spans="1:8" s="10" customFormat="1" ht="30.75">
      <c r="A70" s="26" t="s">
        <v>82</v>
      </c>
      <c r="B70" s="21" t="s">
        <v>5</v>
      </c>
      <c r="C70" s="16" t="s">
        <v>81</v>
      </c>
      <c r="D70" s="24" t="s">
        <v>101</v>
      </c>
      <c r="E70" s="24" t="s">
        <v>101</v>
      </c>
      <c r="F70" s="19">
        <f aca="true" t="shared" si="7" ref="F70:H71">F71</f>
        <v>821000</v>
      </c>
      <c r="G70" s="19">
        <f t="shared" si="7"/>
        <v>0</v>
      </c>
      <c r="H70" s="19">
        <f t="shared" si="7"/>
        <v>821000</v>
      </c>
    </row>
    <row r="71" spans="1:8" s="10" customFormat="1" ht="46.5">
      <c r="A71" s="23" t="s">
        <v>135</v>
      </c>
      <c r="B71" s="21" t="s">
        <v>5</v>
      </c>
      <c r="C71" s="16" t="s">
        <v>81</v>
      </c>
      <c r="D71" s="16" t="s">
        <v>154</v>
      </c>
      <c r="E71" s="24" t="s">
        <v>101</v>
      </c>
      <c r="F71" s="19">
        <f t="shared" si="7"/>
        <v>821000</v>
      </c>
      <c r="G71" s="19">
        <f t="shared" si="7"/>
        <v>0</v>
      </c>
      <c r="H71" s="19">
        <f t="shared" si="7"/>
        <v>821000</v>
      </c>
    </row>
    <row r="72" spans="1:8" s="10" customFormat="1" ht="15">
      <c r="A72" s="23" t="s">
        <v>117</v>
      </c>
      <c r="B72" s="21" t="s">
        <v>5</v>
      </c>
      <c r="C72" s="16" t="s">
        <v>81</v>
      </c>
      <c r="D72" s="42" t="s">
        <v>155</v>
      </c>
      <c r="E72" s="24"/>
      <c r="F72" s="19">
        <f>F74+F77</f>
        <v>821000</v>
      </c>
      <c r="G72" s="19">
        <f>G74+G77</f>
        <v>0</v>
      </c>
      <c r="H72" s="19">
        <f>H74+H77</f>
        <v>821000</v>
      </c>
    </row>
    <row r="73" spans="1:8" s="10" customFormat="1" ht="15">
      <c r="A73" s="23" t="s">
        <v>226</v>
      </c>
      <c r="B73" s="21" t="s">
        <v>5</v>
      </c>
      <c r="C73" s="16" t="s">
        <v>81</v>
      </c>
      <c r="D73" s="42" t="s">
        <v>189</v>
      </c>
      <c r="E73" s="24"/>
      <c r="F73" s="19">
        <f>F74</f>
        <v>506000</v>
      </c>
      <c r="G73" s="19">
        <f aca="true" t="shared" si="8" ref="G73:H75">G74</f>
        <v>0</v>
      </c>
      <c r="H73" s="19">
        <f t="shared" si="8"/>
        <v>506000</v>
      </c>
    </row>
    <row r="74" spans="1:8" s="10" customFormat="1" ht="15">
      <c r="A74" s="26" t="s">
        <v>118</v>
      </c>
      <c r="B74" s="21" t="s">
        <v>5</v>
      </c>
      <c r="C74" s="16" t="s">
        <v>81</v>
      </c>
      <c r="D74" s="42" t="s">
        <v>236</v>
      </c>
      <c r="E74" s="24" t="s">
        <v>101</v>
      </c>
      <c r="F74" s="19">
        <f>F75</f>
        <v>506000</v>
      </c>
      <c r="G74" s="19">
        <f t="shared" si="8"/>
        <v>0</v>
      </c>
      <c r="H74" s="19">
        <f t="shared" si="8"/>
        <v>506000</v>
      </c>
    </row>
    <row r="75" spans="1:8" s="10" customFormat="1" ht="30.75">
      <c r="A75" s="23" t="s">
        <v>89</v>
      </c>
      <c r="B75" s="21" t="s">
        <v>5</v>
      </c>
      <c r="C75" s="16" t="s">
        <v>81</v>
      </c>
      <c r="D75" s="42" t="s">
        <v>236</v>
      </c>
      <c r="E75" s="24" t="s">
        <v>73</v>
      </c>
      <c r="F75" s="19">
        <f>F76</f>
        <v>506000</v>
      </c>
      <c r="G75" s="19">
        <f t="shared" si="8"/>
        <v>0</v>
      </c>
      <c r="H75" s="19">
        <f t="shared" si="8"/>
        <v>506000</v>
      </c>
    </row>
    <row r="76" spans="1:8" s="10" customFormat="1" ht="30.75">
      <c r="A76" s="23" t="s">
        <v>90</v>
      </c>
      <c r="B76" s="21" t="s">
        <v>5</v>
      </c>
      <c r="C76" s="16" t="s">
        <v>81</v>
      </c>
      <c r="D76" s="42" t="s">
        <v>236</v>
      </c>
      <c r="E76" s="24" t="s">
        <v>74</v>
      </c>
      <c r="F76" s="19">
        <v>506000</v>
      </c>
      <c r="G76" s="47"/>
      <c r="H76" s="53">
        <f>F76+G76</f>
        <v>506000</v>
      </c>
    </row>
    <row r="77" spans="1:8" s="10" customFormat="1" ht="30.75">
      <c r="A77" s="13" t="s">
        <v>141</v>
      </c>
      <c r="B77" s="16" t="s">
        <v>5</v>
      </c>
      <c r="C77" s="16" t="s">
        <v>81</v>
      </c>
      <c r="D77" s="36" t="s">
        <v>190</v>
      </c>
      <c r="E77" s="16"/>
      <c r="F77" s="19">
        <f>F78</f>
        <v>315000</v>
      </c>
      <c r="G77" s="19">
        <f>G78</f>
        <v>0</v>
      </c>
      <c r="H77" s="19">
        <f>H78</f>
        <v>315000</v>
      </c>
    </row>
    <row r="78" spans="1:8" s="10" customFormat="1" ht="62.25">
      <c r="A78" s="35" t="s">
        <v>140</v>
      </c>
      <c r="B78" s="16" t="s">
        <v>5</v>
      </c>
      <c r="C78" s="16" t="s">
        <v>81</v>
      </c>
      <c r="D78" s="36" t="s">
        <v>190</v>
      </c>
      <c r="E78" s="16"/>
      <c r="F78" s="19">
        <f>F80</f>
        <v>315000</v>
      </c>
      <c r="G78" s="19">
        <f>G80</f>
        <v>0</v>
      </c>
      <c r="H78" s="19">
        <f>H80</f>
        <v>315000</v>
      </c>
    </row>
    <row r="79" spans="1:8" s="10" customFormat="1" ht="30.75">
      <c r="A79" s="35" t="s">
        <v>89</v>
      </c>
      <c r="B79" s="16" t="s">
        <v>5</v>
      </c>
      <c r="C79" s="16" t="s">
        <v>81</v>
      </c>
      <c r="D79" s="36" t="s">
        <v>190</v>
      </c>
      <c r="E79" s="16" t="s">
        <v>73</v>
      </c>
      <c r="F79" s="19">
        <f>F80</f>
        <v>315000</v>
      </c>
      <c r="G79" s="19">
        <f>G80</f>
        <v>0</v>
      </c>
      <c r="H79" s="19">
        <f>H80</f>
        <v>315000</v>
      </c>
    </row>
    <row r="80" spans="1:8" s="10" customFormat="1" ht="30.75">
      <c r="A80" s="35" t="s">
        <v>90</v>
      </c>
      <c r="B80" s="16" t="s">
        <v>5</v>
      </c>
      <c r="C80" s="16" t="s">
        <v>81</v>
      </c>
      <c r="D80" s="36" t="s">
        <v>190</v>
      </c>
      <c r="E80" s="43" t="s">
        <v>74</v>
      </c>
      <c r="F80" s="19">
        <v>315000</v>
      </c>
      <c r="G80" s="47"/>
      <c r="H80" s="53">
        <f>F80+G80</f>
        <v>315000</v>
      </c>
    </row>
    <row r="81" spans="1:8" s="10" customFormat="1" ht="15">
      <c r="A81" s="17" t="s">
        <v>28</v>
      </c>
      <c r="B81" s="18" t="s">
        <v>5</v>
      </c>
      <c r="C81" s="18" t="s">
        <v>29</v>
      </c>
      <c r="D81" s="22"/>
      <c r="E81" s="18"/>
      <c r="F81" s="12">
        <f>F103+F82</f>
        <v>7234054.55</v>
      </c>
      <c r="G81" s="12">
        <f>G103+G82</f>
        <v>-161000</v>
      </c>
      <c r="H81" s="12">
        <f>H103+H82</f>
        <v>7073054.55</v>
      </c>
    </row>
    <row r="82" spans="1:8" s="10" customFormat="1" ht="15">
      <c r="A82" s="13" t="s">
        <v>84</v>
      </c>
      <c r="B82" s="16" t="s">
        <v>5</v>
      </c>
      <c r="C82" s="16" t="s">
        <v>30</v>
      </c>
      <c r="D82" s="22"/>
      <c r="E82" s="16"/>
      <c r="F82" s="19">
        <f>F83</f>
        <v>6405775</v>
      </c>
      <c r="G82" s="19">
        <f>G83</f>
        <v>44069.81</v>
      </c>
      <c r="H82" s="19">
        <f>H83</f>
        <v>6449844.81</v>
      </c>
    </row>
    <row r="83" spans="1:8" s="10" customFormat="1" ht="30.75">
      <c r="A83" s="13" t="s">
        <v>119</v>
      </c>
      <c r="B83" s="16" t="s">
        <v>5</v>
      </c>
      <c r="C83" s="16" t="s">
        <v>30</v>
      </c>
      <c r="D83" s="21" t="s">
        <v>156</v>
      </c>
      <c r="E83" s="16"/>
      <c r="F83" s="19">
        <f>F84+F98</f>
        <v>6405775</v>
      </c>
      <c r="G83" s="19">
        <f>G84+G98</f>
        <v>44069.81</v>
      </c>
      <c r="H83" s="19">
        <f>H84+H98</f>
        <v>6449844.81</v>
      </c>
    </row>
    <row r="84" spans="1:8" s="10" customFormat="1" ht="30.75">
      <c r="A84" s="20" t="s">
        <v>120</v>
      </c>
      <c r="B84" s="21" t="s">
        <v>5</v>
      </c>
      <c r="C84" s="21" t="s">
        <v>30</v>
      </c>
      <c r="D84" s="21" t="s">
        <v>191</v>
      </c>
      <c r="E84" s="16"/>
      <c r="F84" s="19">
        <f>F85+F90</f>
        <v>6255217</v>
      </c>
      <c r="G84" s="19">
        <f>G85+G90</f>
        <v>0</v>
      </c>
      <c r="H84" s="19">
        <f>H85+H90</f>
        <v>6255217</v>
      </c>
    </row>
    <row r="85" spans="1:8" s="10" customFormat="1" ht="62.25">
      <c r="A85" s="13" t="s">
        <v>142</v>
      </c>
      <c r="B85" s="16" t="s">
        <v>5</v>
      </c>
      <c r="C85" s="16" t="s">
        <v>30</v>
      </c>
      <c r="D85" s="16" t="s">
        <v>192</v>
      </c>
      <c r="E85" s="16"/>
      <c r="F85" s="19">
        <f>F86</f>
        <v>2760258.58</v>
      </c>
      <c r="G85" s="19">
        <f>G86</f>
        <v>0</v>
      </c>
      <c r="H85" s="19">
        <f>H86</f>
        <v>2760258.58</v>
      </c>
    </row>
    <row r="86" spans="1:8" s="10" customFormat="1" ht="30.75">
      <c r="A86" s="13" t="s">
        <v>227</v>
      </c>
      <c r="B86" s="16" t="s">
        <v>5</v>
      </c>
      <c r="C86" s="16" t="s">
        <v>30</v>
      </c>
      <c r="D86" s="16" t="s">
        <v>193</v>
      </c>
      <c r="E86" s="16"/>
      <c r="F86" s="19">
        <f>F87+F95</f>
        <v>2760258.58</v>
      </c>
      <c r="G86" s="19">
        <f>G87+G95</f>
        <v>0</v>
      </c>
      <c r="H86" s="19">
        <f>H87+H95</f>
        <v>2760258.58</v>
      </c>
    </row>
    <row r="87" spans="1:8" s="10" customFormat="1" ht="29.25" customHeight="1">
      <c r="A87" s="13" t="s">
        <v>195</v>
      </c>
      <c r="B87" s="16" t="s">
        <v>5</v>
      </c>
      <c r="C87" s="16" t="s">
        <v>30</v>
      </c>
      <c r="D87" s="16" t="s">
        <v>194</v>
      </c>
      <c r="E87" s="16"/>
      <c r="F87" s="19">
        <f aca="true" t="shared" si="9" ref="F87:H88">F88</f>
        <v>216579.58</v>
      </c>
      <c r="G87" s="19">
        <f t="shared" si="9"/>
        <v>0</v>
      </c>
      <c r="H87" s="19">
        <f t="shared" si="9"/>
        <v>216579.58</v>
      </c>
    </row>
    <row r="88" spans="1:8" s="10" customFormat="1" ht="30.75">
      <c r="A88" s="34" t="s">
        <v>89</v>
      </c>
      <c r="B88" s="16" t="s">
        <v>5</v>
      </c>
      <c r="C88" s="16" t="s">
        <v>30</v>
      </c>
      <c r="D88" s="16" t="s">
        <v>194</v>
      </c>
      <c r="E88" s="16" t="s">
        <v>73</v>
      </c>
      <c r="F88" s="19">
        <f t="shared" si="9"/>
        <v>216579.58</v>
      </c>
      <c r="G88" s="19">
        <f t="shared" si="9"/>
        <v>0</v>
      </c>
      <c r="H88" s="19">
        <f t="shared" si="9"/>
        <v>216579.58</v>
      </c>
    </row>
    <row r="89" spans="1:8" s="10" customFormat="1" ht="30.75">
      <c r="A89" s="34" t="s">
        <v>90</v>
      </c>
      <c r="B89" s="16" t="s">
        <v>5</v>
      </c>
      <c r="C89" s="16" t="s">
        <v>30</v>
      </c>
      <c r="D89" s="16" t="s">
        <v>194</v>
      </c>
      <c r="E89" s="16" t="s">
        <v>74</v>
      </c>
      <c r="F89" s="19">
        <v>216579.58</v>
      </c>
      <c r="G89" s="47"/>
      <c r="H89" s="53">
        <f>F89+G89</f>
        <v>216579.58</v>
      </c>
    </row>
    <row r="90" spans="1:8" s="10" customFormat="1" ht="46.5">
      <c r="A90" s="20" t="s">
        <v>174</v>
      </c>
      <c r="B90" s="21" t="s">
        <v>5</v>
      </c>
      <c r="C90" s="21" t="s">
        <v>30</v>
      </c>
      <c r="D90" s="16" t="s">
        <v>192</v>
      </c>
      <c r="E90" s="21"/>
      <c r="F90" s="19">
        <f>F91</f>
        <v>3494958.42</v>
      </c>
      <c r="G90" s="19">
        <f aca="true" t="shared" si="10" ref="G90:H93">G91</f>
        <v>0</v>
      </c>
      <c r="H90" s="19">
        <f t="shared" si="10"/>
        <v>3494958.42</v>
      </c>
    </row>
    <row r="91" spans="1:8" s="10" customFormat="1" ht="30.75">
      <c r="A91" s="13" t="s">
        <v>228</v>
      </c>
      <c r="B91" s="21" t="s">
        <v>5</v>
      </c>
      <c r="C91" s="21" t="s">
        <v>30</v>
      </c>
      <c r="D91" s="16" t="s">
        <v>193</v>
      </c>
      <c r="E91" s="21"/>
      <c r="F91" s="19">
        <f>F92</f>
        <v>3494958.42</v>
      </c>
      <c r="G91" s="19">
        <f t="shared" si="10"/>
        <v>0</v>
      </c>
      <c r="H91" s="19">
        <f t="shared" si="10"/>
        <v>3494958.42</v>
      </c>
    </row>
    <row r="92" spans="1:8" s="10" customFormat="1" ht="30.75">
      <c r="A92" s="26" t="s">
        <v>196</v>
      </c>
      <c r="B92" s="21" t="s">
        <v>5</v>
      </c>
      <c r="C92" s="21" t="s">
        <v>30</v>
      </c>
      <c r="D92" s="16" t="s">
        <v>239</v>
      </c>
      <c r="E92" s="21"/>
      <c r="F92" s="19">
        <f>F93</f>
        <v>3494958.42</v>
      </c>
      <c r="G92" s="19">
        <f t="shared" si="10"/>
        <v>0</v>
      </c>
      <c r="H92" s="19">
        <f t="shared" si="10"/>
        <v>3494958.42</v>
      </c>
    </row>
    <row r="93" spans="1:8" s="10" customFormat="1" ht="30.75">
      <c r="A93" s="23" t="s">
        <v>89</v>
      </c>
      <c r="B93" s="21" t="s">
        <v>5</v>
      </c>
      <c r="C93" s="21" t="s">
        <v>30</v>
      </c>
      <c r="D93" s="16" t="s">
        <v>239</v>
      </c>
      <c r="E93" s="21" t="s">
        <v>73</v>
      </c>
      <c r="F93" s="19">
        <f>F94</f>
        <v>3494958.42</v>
      </c>
      <c r="G93" s="19">
        <f t="shared" si="10"/>
        <v>0</v>
      </c>
      <c r="H93" s="19">
        <f t="shared" si="10"/>
        <v>3494958.42</v>
      </c>
    </row>
    <row r="94" spans="1:8" s="10" customFormat="1" ht="30.75">
      <c r="A94" s="23" t="s">
        <v>90</v>
      </c>
      <c r="B94" s="21" t="s">
        <v>5</v>
      </c>
      <c r="C94" s="21" t="s">
        <v>30</v>
      </c>
      <c r="D94" s="16" t="s">
        <v>239</v>
      </c>
      <c r="E94" s="21" t="s">
        <v>74</v>
      </c>
      <c r="F94" s="19">
        <v>3494958.42</v>
      </c>
      <c r="G94" s="47"/>
      <c r="H94" s="53">
        <f>F94+G94</f>
        <v>3494958.42</v>
      </c>
    </row>
    <row r="95" spans="1:8" s="10" customFormat="1" ht="46.5">
      <c r="A95" s="13" t="s">
        <v>286</v>
      </c>
      <c r="B95" s="21" t="s">
        <v>5</v>
      </c>
      <c r="C95" s="21" t="s">
        <v>30</v>
      </c>
      <c r="D95" s="16" t="s">
        <v>287</v>
      </c>
      <c r="E95" s="21"/>
      <c r="F95" s="19">
        <f aca="true" t="shared" si="11" ref="F95:H96">F96</f>
        <v>2543679</v>
      </c>
      <c r="G95" s="19">
        <f t="shared" si="11"/>
        <v>0</v>
      </c>
      <c r="H95" s="19">
        <f t="shared" si="11"/>
        <v>2543679</v>
      </c>
    </row>
    <row r="96" spans="1:8" s="10" customFormat="1" ht="30.75">
      <c r="A96" s="23" t="s">
        <v>89</v>
      </c>
      <c r="B96" s="21" t="s">
        <v>5</v>
      </c>
      <c r="C96" s="21" t="s">
        <v>30</v>
      </c>
      <c r="D96" s="16" t="s">
        <v>287</v>
      </c>
      <c r="E96" s="21" t="s">
        <v>73</v>
      </c>
      <c r="F96" s="19">
        <f t="shared" si="11"/>
        <v>2543679</v>
      </c>
      <c r="G96" s="19">
        <f t="shared" si="11"/>
        <v>0</v>
      </c>
      <c r="H96" s="19">
        <f t="shared" si="11"/>
        <v>2543679</v>
      </c>
    </row>
    <row r="97" spans="1:8" s="10" customFormat="1" ht="30.75">
      <c r="A97" s="23" t="s">
        <v>90</v>
      </c>
      <c r="B97" s="21" t="s">
        <v>5</v>
      </c>
      <c r="C97" s="21" t="s">
        <v>30</v>
      </c>
      <c r="D97" s="16" t="s">
        <v>287</v>
      </c>
      <c r="E97" s="21" t="s">
        <v>74</v>
      </c>
      <c r="F97" s="19">
        <v>2543679</v>
      </c>
      <c r="G97" s="47"/>
      <c r="H97" s="53">
        <f>F97+G97</f>
        <v>2543679</v>
      </c>
    </row>
    <row r="98" spans="1:8" s="10" customFormat="1" ht="30.75">
      <c r="A98" s="13" t="s">
        <v>136</v>
      </c>
      <c r="B98" s="21" t="s">
        <v>5</v>
      </c>
      <c r="C98" s="21" t="s">
        <v>30</v>
      </c>
      <c r="D98" s="21" t="s">
        <v>157</v>
      </c>
      <c r="E98" s="16"/>
      <c r="F98" s="19">
        <f>F99</f>
        <v>150558</v>
      </c>
      <c r="G98" s="19">
        <f>G99</f>
        <v>44069.81</v>
      </c>
      <c r="H98" s="19">
        <f>H99</f>
        <v>194627.81</v>
      </c>
    </row>
    <row r="99" spans="1:8" s="10" customFormat="1" ht="30.75">
      <c r="A99" s="13" t="s">
        <v>238</v>
      </c>
      <c r="B99" s="21" t="s">
        <v>5</v>
      </c>
      <c r="C99" s="21" t="s">
        <v>30</v>
      </c>
      <c r="D99" s="21" t="s">
        <v>197</v>
      </c>
      <c r="E99" s="16"/>
      <c r="F99" s="19">
        <f>F100</f>
        <v>150558</v>
      </c>
      <c r="G99" s="19">
        <f aca="true" t="shared" si="12" ref="G99:H101">G100</f>
        <v>44069.81</v>
      </c>
      <c r="H99" s="19">
        <f t="shared" si="12"/>
        <v>194627.81</v>
      </c>
    </row>
    <row r="100" spans="1:8" s="10" customFormat="1" ht="46.5">
      <c r="A100" s="13" t="s">
        <v>143</v>
      </c>
      <c r="B100" s="21" t="s">
        <v>5</v>
      </c>
      <c r="C100" s="21" t="s">
        <v>30</v>
      </c>
      <c r="D100" s="21" t="s">
        <v>240</v>
      </c>
      <c r="E100" s="16"/>
      <c r="F100" s="19">
        <f>F101</f>
        <v>150558</v>
      </c>
      <c r="G100" s="19">
        <f t="shared" si="12"/>
        <v>44069.81</v>
      </c>
      <c r="H100" s="19">
        <f t="shared" si="12"/>
        <v>194627.81</v>
      </c>
    </row>
    <row r="101" spans="1:8" s="10" customFormat="1" ht="30.75">
      <c r="A101" s="23" t="s">
        <v>89</v>
      </c>
      <c r="B101" s="21" t="s">
        <v>5</v>
      </c>
      <c r="C101" s="21" t="s">
        <v>30</v>
      </c>
      <c r="D101" s="21" t="s">
        <v>240</v>
      </c>
      <c r="E101" s="16" t="s">
        <v>73</v>
      </c>
      <c r="F101" s="19">
        <f>F102</f>
        <v>150558</v>
      </c>
      <c r="G101" s="19">
        <f t="shared" si="12"/>
        <v>44069.81</v>
      </c>
      <c r="H101" s="19">
        <f t="shared" si="12"/>
        <v>194627.81</v>
      </c>
    </row>
    <row r="102" spans="1:8" s="10" customFormat="1" ht="30.75">
      <c r="A102" s="23" t="s">
        <v>90</v>
      </c>
      <c r="B102" s="21" t="s">
        <v>5</v>
      </c>
      <c r="C102" s="21" t="s">
        <v>30</v>
      </c>
      <c r="D102" s="21" t="s">
        <v>240</v>
      </c>
      <c r="E102" s="16" t="s">
        <v>74</v>
      </c>
      <c r="F102" s="19">
        <v>150558</v>
      </c>
      <c r="G102" s="47">
        <v>44069.81</v>
      </c>
      <c r="H102" s="53">
        <f>F102+G102</f>
        <v>194627.81</v>
      </c>
    </row>
    <row r="103" spans="1:8" s="10" customFormat="1" ht="15">
      <c r="A103" s="13" t="s">
        <v>31</v>
      </c>
      <c r="B103" s="16" t="s">
        <v>5</v>
      </c>
      <c r="C103" s="16" t="s">
        <v>32</v>
      </c>
      <c r="D103" s="16"/>
      <c r="E103" s="16"/>
      <c r="F103" s="19">
        <f>F108+F104</f>
        <v>828279.5499999999</v>
      </c>
      <c r="G103" s="19">
        <f>G108+G104</f>
        <v>-205069.81</v>
      </c>
      <c r="H103" s="19">
        <f>H108+H104</f>
        <v>623209.74</v>
      </c>
    </row>
    <row r="104" spans="1:8" s="10" customFormat="1" ht="79.5" customHeight="1">
      <c r="A104" s="23" t="s">
        <v>261</v>
      </c>
      <c r="B104" s="16" t="s">
        <v>5</v>
      </c>
      <c r="C104" s="16" t="s">
        <v>32</v>
      </c>
      <c r="D104" s="21" t="s">
        <v>260</v>
      </c>
      <c r="E104" s="16"/>
      <c r="F104" s="19">
        <f>F105</f>
        <v>565124.69</v>
      </c>
      <c r="G104" s="19">
        <f aca="true" t="shared" si="13" ref="G104:H106">G105</f>
        <v>0</v>
      </c>
      <c r="H104" s="19">
        <f t="shared" si="13"/>
        <v>565124.69</v>
      </c>
    </row>
    <row r="105" spans="1:8" s="10" customFormat="1" ht="62.25">
      <c r="A105" s="23" t="s">
        <v>262</v>
      </c>
      <c r="B105" s="16" t="s">
        <v>5</v>
      </c>
      <c r="C105" s="16" t="s">
        <v>32</v>
      </c>
      <c r="D105" s="21" t="s">
        <v>263</v>
      </c>
      <c r="E105" s="16"/>
      <c r="F105" s="19">
        <f>F106</f>
        <v>565124.69</v>
      </c>
      <c r="G105" s="19">
        <f t="shared" si="13"/>
        <v>0</v>
      </c>
      <c r="H105" s="19">
        <f t="shared" si="13"/>
        <v>565124.69</v>
      </c>
    </row>
    <row r="106" spans="1:8" s="10" customFormat="1" ht="92.25" customHeight="1">
      <c r="A106" s="23" t="s">
        <v>265</v>
      </c>
      <c r="B106" s="16" t="s">
        <v>5</v>
      </c>
      <c r="C106" s="16" t="s">
        <v>32</v>
      </c>
      <c r="D106" s="21" t="s">
        <v>264</v>
      </c>
      <c r="E106" s="16"/>
      <c r="F106" s="19">
        <f>F107</f>
        <v>565124.69</v>
      </c>
      <c r="G106" s="19">
        <f t="shared" si="13"/>
        <v>0</v>
      </c>
      <c r="H106" s="19">
        <f t="shared" si="13"/>
        <v>565124.69</v>
      </c>
    </row>
    <row r="107" spans="1:8" s="10" customFormat="1" ht="15">
      <c r="A107" s="44" t="s">
        <v>145</v>
      </c>
      <c r="B107" s="21" t="s">
        <v>5</v>
      </c>
      <c r="C107" s="21" t="s">
        <v>32</v>
      </c>
      <c r="D107" s="21" t="s">
        <v>264</v>
      </c>
      <c r="E107" s="21" t="s">
        <v>144</v>
      </c>
      <c r="F107" s="19">
        <v>565124.69</v>
      </c>
      <c r="G107" s="19"/>
      <c r="H107" s="19">
        <f>F107+G107</f>
        <v>565124.69</v>
      </c>
    </row>
    <row r="108" spans="1:8" s="10" customFormat="1" ht="30.75">
      <c r="A108" s="20" t="s">
        <v>106</v>
      </c>
      <c r="B108" s="21" t="s">
        <v>5</v>
      </c>
      <c r="C108" s="21" t="s">
        <v>32</v>
      </c>
      <c r="D108" s="21" t="s">
        <v>158</v>
      </c>
      <c r="E108" s="21"/>
      <c r="F108" s="19">
        <f aca="true" t="shared" si="14" ref="F108:H112">F109</f>
        <v>263154.86</v>
      </c>
      <c r="G108" s="19">
        <f t="shared" si="14"/>
        <v>-205069.81</v>
      </c>
      <c r="H108" s="19">
        <f t="shared" si="14"/>
        <v>58085.04999999999</v>
      </c>
    </row>
    <row r="109" spans="1:8" s="10" customFormat="1" ht="30.75">
      <c r="A109" s="20" t="s">
        <v>107</v>
      </c>
      <c r="B109" s="21" t="s">
        <v>5</v>
      </c>
      <c r="C109" s="21" t="s">
        <v>32</v>
      </c>
      <c r="D109" s="21" t="s">
        <v>159</v>
      </c>
      <c r="E109" s="21"/>
      <c r="F109" s="19">
        <f t="shared" si="14"/>
        <v>263154.86</v>
      </c>
      <c r="G109" s="19">
        <f t="shared" si="14"/>
        <v>-205069.81</v>
      </c>
      <c r="H109" s="19">
        <f t="shared" si="14"/>
        <v>58085.04999999999</v>
      </c>
    </row>
    <row r="110" spans="1:8" s="10" customFormat="1" ht="46.5">
      <c r="A110" s="20" t="s">
        <v>200</v>
      </c>
      <c r="B110" s="21" t="s">
        <v>5</v>
      </c>
      <c r="C110" s="21" t="s">
        <v>32</v>
      </c>
      <c r="D110" s="21" t="s">
        <v>198</v>
      </c>
      <c r="E110" s="21"/>
      <c r="F110" s="19">
        <f t="shared" si="14"/>
        <v>263154.86</v>
      </c>
      <c r="G110" s="19">
        <f t="shared" si="14"/>
        <v>-205069.81</v>
      </c>
      <c r="H110" s="19">
        <f t="shared" si="14"/>
        <v>58085.04999999999</v>
      </c>
    </row>
    <row r="111" spans="1:8" s="10" customFormat="1" ht="30.75">
      <c r="A111" s="26" t="s">
        <v>98</v>
      </c>
      <c r="B111" s="21" t="s">
        <v>5</v>
      </c>
      <c r="C111" s="21" t="s">
        <v>32</v>
      </c>
      <c r="D111" s="21" t="s">
        <v>199</v>
      </c>
      <c r="E111" s="21"/>
      <c r="F111" s="19">
        <f t="shared" si="14"/>
        <v>263154.86</v>
      </c>
      <c r="G111" s="19">
        <f t="shared" si="14"/>
        <v>-205069.81</v>
      </c>
      <c r="H111" s="19">
        <f t="shared" si="14"/>
        <v>58085.04999999999</v>
      </c>
    </row>
    <row r="112" spans="1:8" s="10" customFormat="1" ht="30.75">
      <c r="A112" s="23" t="s">
        <v>89</v>
      </c>
      <c r="B112" s="21" t="s">
        <v>5</v>
      </c>
      <c r="C112" s="21" t="s">
        <v>32</v>
      </c>
      <c r="D112" s="21" t="s">
        <v>199</v>
      </c>
      <c r="E112" s="21" t="s">
        <v>73</v>
      </c>
      <c r="F112" s="19">
        <f t="shared" si="14"/>
        <v>263154.86</v>
      </c>
      <c r="G112" s="19">
        <f t="shared" si="14"/>
        <v>-205069.81</v>
      </c>
      <c r="H112" s="19">
        <f t="shared" si="14"/>
        <v>58085.04999999999</v>
      </c>
    </row>
    <row r="113" spans="1:8" s="10" customFormat="1" ht="30.75">
      <c r="A113" s="23" t="s">
        <v>90</v>
      </c>
      <c r="B113" s="21" t="s">
        <v>5</v>
      </c>
      <c r="C113" s="21" t="s">
        <v>32</v>
      </c>
      <c r="D113" s="21" t="s">
        <v>199</v>
      </c>
      <c r="E113" s="21" t="s">
        <v>74</v>
      </c>
      <c r="F113" s="19">
        <v>263154.86</v>
      </c>
      <c r="G113" s="19">
        <v>-205069.81</v>
      </c>
      <c r="H113" s="53">
        <f>F113+G113</f>
        <v>58085.04999999999</v>
      </c>
    </row>
    <row r="114" spans="1:8" s="10" customFormat="1" ht="15">
      <c r="A114" s="17" t="s">
        <v>33</v>
      </c>
      <c r="B114" s="18" t="s">
        <v>5</v>
      </c>
      <c r="C114" s="18" t="s">
        <v>34</v>
      </c>
      <c r="D114" s="16"/>
      <c r="E114" s="18"/>
      <c r="F114" s="12">
        <f>F115+F122+F137</f>
        <v>13929558.14</v>
      </c>
      <c r="G114" s="12">
        <f>G115+G122+G137</f>
        <v>161000</v>
      </c>
      <c r="H114" s="12">
        <f>H115+H122+H137</f>
        <v>14090558.14</v>
      </c>
    </row>
    <row r="115" spans="1:8" s="10" customFormat="1" ht="15">
      <c r="A115" s="13" t="s">
        <v>35</v>
      </c>
      <c r="B115" s="16" t="s">
        <v>5</v>
      </c>
      <c r="C115" s="16" t="s">
        <v>36</v>
      </c>
      <c r="D115" s="16"/>
      <c r="E115" s="16"/>
      <c r="F115" s="19">
        <f aca="true" t="shared" si="15" ref="F115:H116">F116</f>
        <v>456000</v>
      </c>
      <c r="G115" s="19">
        <f t="shared" si="15"/>
        <v>0</v>
      </c>
      <c r="H115" s="19">
        <f t="shared" si="15"/>
        <v>456000</v>
      </c>
    </row>
    <row r="116" spans="1:8" s="10" customFormat="1" ht="46.5">
      <c r="A116" s="13" t="s">
        <v>121</v>
      </c>
      <c r="B116" s="16" t="s">
        <v>5</v>
      </c>
      <c r="C116" s="16" t="s">
        <v>36</v>
      </c>
      <c r="D116" s="16" t="s">
        <v>160</v>
      </c>
      <c r="E116" s="16"/>
      <c r="F116" s="19">
        <f t="shared" si="15"/>
        <v>456000</v>
      </c>
      <c r="G116" s="19">
        <f t="shared" si="15"/>
        <v>0</v>
      </c>
      <c r="H116" s="19">
        <f t="shared" si="15"/>
        <v>456000</v>
      </c>
    </row>
    <row r="117" spans="1:8" s="10" customFormat="1" ht="30.75">
      <c r="A117" s="13" t="s">
        <v>122</v>
      </c>
      <c r="B117" s="16" t="s">
        <v>5</v>
      </c>
      <c r="C117" s="16" t="s">
        <v>36</v>
      </c>
      <c r="D117" s="16" t="s">
        <v>161</v>
      </c>
      <c r="E117" s="16"/>
      <c r="F117" s="19">
        <f>F119</f>
        <v>456000</v>
      </c>
      <c r="G117" s="19">
        <f>G119</f>
        <v>0</v>
      </c>
      <c r="H117" s="19">
        <f>H119</f>
        <v>456000</v>
      </c>
    </row>
    <row r="118" spans="1:8" s="10" customFormat="1" ht="30.75">
      <c r="A118" s="13" t="s">
        <v>201</v>
      </c>
      <c r="B118" s="16" t="s">
        <v>5</v>
      </c>
      <c r="C118" s="16" t="s">
        <v>36</v>
      </c>
      <c r="D118" s="16" t="s">
        <v>202</v>
      </c>
      <c r="E118" s="16"/>
      <c r="F118" s="19">
        <f>F119</f>
        <v>456000</v>
      </c>
      <c r="G118" s="19">
        <f aca="true" t="shared" si="16" ref="G118:H120">G119</f>
        <v>0</v>
      </c>
      <c r="H118" s="19">
        <f t="shared" si="16"/>
        <v>456000</v>
      </c>
    </row>
    <row r="119" spans="1:8" s="10" customFormat="1" ht="30.75">
      <c r="A119" s="13" t="s">
        <v>125</v>
      </c>
      <c r="B119" s="16" t="s">
        <v>5</v>
      </c>
      <c r="C119" s="16" t="s">
        <v>36</v>
      </c>
      <c r="D119" s="16" t="s">
        <v>203</v>
      </c>
      <c r="E119" s="16"/>
      <c r="F119" s="19">
        <f>F120</f>
        <v>456000</v>
      </c>
      <c r="G119" s="19">
        <f t="shared" si="16"/>
        <v>0</v>
      </c>
      <c r="H119" s="19">
        <f t="shared" si="16"/>
        <v>456000</v>
      </c>
    </row>
    <row r="120" spans="1:8" s="10" customFormat="1" ht="30.75">
      <c r="A120" s="23" t="s">
        <v>89</v>
      </c>
      <c r="B120" s="16" t="s">
        <v>5</v>
      </c>
      <c r="C120" s="16" t="s">
        <v>36</v>
      </c>
      <c r="D120" s="16" t="s">
        <v>203</v>
      </c>
      <c r="E120" s="16" t="s">
        <v>73</v>
      </c>
      <c r="F120" s="19">
        <f>F121</f>
        <v>456000</v>
      </c>
      <c r="G120" s="19">
        <f t="shared" si="16"/>
        <v>0</v>
      </c>
      <c r="H120" s="19">
        <f t="shared" si="16"/>
        <v>456000</v>
      </c>
    </row>
    <row r="121" spans="1:8" s="10" customFormat="1" ht="30.75">
      <c r="A121" s="23" t="s">
        <v>90</v>
      </c>
      <c r="B121" s="16" t="s">
        <v>5</v>
      </c>
      <c r="C121" s="16" t="s">
        <v>36</v>
      </c>
      <c r="D121" s="16" t="s">
        <v>203</v>
      </c>
      <c r="E121" s="16" t="s">
        <v>74</v>
      </c>
      <c r="F121" s="19">
        <v>456000</v>
      </c>
      <c r="G121" s="47"/>
      <c r="H121" s="53">
        <f>F121+G121</f>
        <v>456000</v>
      </c>
    </row>
    <row r="122" spans="1:8" s="10" customFormat="1" ht="15">
      <c r="A122" s="13" t="s">
        <v>37</v>
      </c>
      <c r="B122" s="16" t="s">
        <v>5</v>
      </c>
      <c r="C122" s="16" t="s">
        <v>38</v>
      </c>
      <c r="D122" s="16"/>
      <c r="E122" s="16"/>
      <c r="F122" s="19">
        <f>F123</f>
        <v>5201118.75</v>
      </c>
      <c r="G122" s="19">
        <f>G123</f>
        <v>0</v>
      </c>
      <c r="H122" s="19">
        <f>H123</f>
        <v>5201118.75</v>
      </c>
    </row>
    <row r="123" spans="1:8" s="10" customFormat="1" ht="46.5">
      <c r="A123" s="13" t="s">
        <v>121</v>
      </c>
      <c r="B123" s="16" t="s">
        <v>5</v>
      </c>
      <c r="C123" s="16" t="s">
        <v>38</v>
      </c>
      <c r="D123" s="16" t="s">
        <v>160</v>
      </c>
      <c r="E123" s="16"/>
      <c r="F123" s="19">
        <f>F124+F129</f>
        <v>5201118.75</v>
      </c>
      <c r="G123" s="19">
        <f>G124+G129</f>
        <v>0</v>
      </c>
      <c r="H123" s="19">
        <f>H124+H129</f>
        <v>5201118.75</v>
      </c>
    </row>
    <row r="124" spans="1:8" s="10" customFormat="1" ht="15">
      <c r="A124" s="13" t="s">
        <v>124</v>
      </c>
      <c r="B124" s="16" t="s">
        <v>5</v>
      </c>
      <c r="C124" s="16" t="s">
        <v>38</v>
      </c>
      <c r="D124" s="21" t="s">
        <v>162</v>
      </c>
      <c r="E124" s="16"/>
      <c r="F124" s="19">
        <f aca="true" t="shared" si="17" ref="F124:H126">F125</f>
        <v>189877.59</v>
      </c>
      <c r="G124" s="19">
        <f t="shared" si="17"/>
        <v>0</v>
      </c>
      <c r="H124" s="19">
        <f t="shared" si="17"/>
        <v>189877.59</v>
      </c>
    </row>
    <row r="125" spans="1:8" s="10" customFormat="1" ht="46.5">
      <c r="A125" s="13" t="s">
        <v>206</v>
      </c>
      <c r="B125" s="16" t="s">
        <v>5</v>
      </c>
      <c r="C125" s="16" t="s">
        <v>38</v>
      </c>
      <c r="D125" s="21" t="s">
        <v>204</v>
      </c>
      <c r="E125" s="16"/>
      <c r="F125" s="19">
        <f t="shared" si="17"/>
        <v>189877.59</v>
      </c>
      <c r="G125" s="19">
        <f t="shared" si="17"/>
        <v>0</v>
      </c>
      <c r="H125" s="19">
        <f t="shared" si="17"/>
        <v>189877.59</v>
      </c>
    </row>
    <row r="126" spans="1:8" s="10" customFormat="1" ht="46.5">
      <c r="A126" s="13" t="s">
        <v>139</v>
      </c>
      <c r="B126" s="16" t="s">
        <v>5</v>
      </c>
      <c r="C126" s="16" t="s">
        <v>38</v>
      </c>
      <c r="D126" s="21" t="s">
        <v>207</v>
      </c>
      <c r="E126" s="16"/>
      <c r="F126" s="19">
        <f>F127</f>
        <v>189877.59</v>
      </c>
      <c r="G126" s="19">
        <f t="shared" si="17"/>
        <v>0</v>
      </c>
      <c r="H126" s="19">
        <f t="shared" si="17"/>
        <v>189877.59</v>
      </c>
    </row>
    <row r="127" spans="1:8" s="10" customFormat="1" ht="30.75">
      <c r="A127" s="23" t="s">
        <v>89</v>
      </c>
      <c r="B127" s="16" t="s">
        <v>5</v>
      </c>
      <c r="C127" s="16" t="s">
        <v>38</v>
      </c>
      <c r="D127" s="21" t="s">
        <v>207</v>
      </c>
      <c r="E127" s="16" t="s">
        <v>73</v>
      </c>
      <c r="F127" s="19">
        <f>F128</f>
        <v>189877.59</v>
      </c>
      <c r="G127" s="19">
        <f>G128</f>
        <v>0</v>
      </c>
      <c r="H127" s="19">
        <f>H128</f>
        <v>189877.59</v>
      </c>
    </row>
    <row r="128" spans="1:8" s="10" customFormat="1" ht="30.75">
      <c r="A128" s="23" t="s">
        <v>90</v>
      </c>
      <c r="B128" s="16" t="s">
        <v>5</v>
      </c>
      <c r="C128" s="16" t="s">
        <v>38</v>
      </c>
      <c r="D128" s="21" t="s">
        <v>207</v>
      </c>
      <c r="E128" s="16" t="s">
        <v>74</v>
      </c>
      <c r="F128" s="19">
        <v>189877.59</v>
      </c>
      <c r="G128" s="47"/>
      <c r="H128" s="53">
        <f>F128+G128</f>
        <v>189877.59</v>
      </c>
    </row>
    <row r="129" spans="1:8" s="9" customFormat="1" ht="46.5">
      <c r="A129" s="13" t="s">
        <v>123</v>
      </c>
      <c r="B129" s="16" t="s">
        <v>5</v>
      </c>
      <c r="C129" s="16" t="s">
        <v>38</v>
      </c>
      <c r="D129" s="16" t="s">
        <v>163</v>
      </c>
      <c r="E129" s="16"/>
      <c r="F129" s="19">
        <f>F130</f>
        <v>5011241.16</v>
      </c>
      <c r="G129" s="19">
        <f aca="true" t="shared" si="18" ref="G129:H132">G130</f>
        <v>0</v>
      </c>
      <c r="H129" s="19">
        <f t="shared" si="18"/>
        <v>5011241.16</v>
      </c>
    </row>
    <row r="130" spans="1:8" s="9" customFormat="1" ht="30.75">
      <c r="A130" s="13" t="s">
        <v>205</v>
      </c>
      <c r="B130" s="16" t="s">
        <v>5</v>
      </c>
      <c r="C130" s="16" t="s">
        <v>38</v>
      </c>
      <c r="D130" s="16" t="s">
        <v>208</v>
      </c>
      <c r="E130" s="16"/>
      <c r="F130" s="19">
        <f>F131+F134</f>
        <v>5011241.16</v>
      </c>
      <c r="G130" s="19">
        <f>G131+G134</f>
        <v>0</v>
      </c>
      <c r="H130" s="19">
        <f>H131+H134</f>
        <v>5011241.16</v>
      </c>
    </row>
    <row r="131" spans="1:8" s="9" customFormat="1" ht="46.5">
      <c r="A131" s="13" t="s">
        <v>139</v>
      </c>
      <c r="B131" s="16" t="s">
        <v>5</v>
      </c>
      <c r="C131" s="16" t="s">
        <v>38</v>
      </c>
      <c r="D131" s="16" t="s">
        <v>209</v>
      </c>
      <c r="E131" s="16"/>
      <c r="F131" s="19">
        <f>F132</f>
        <v>421241.16</v>
      </c>
      <c r="G131" s="19">
        <f t="shared" si="18"/>
        <v>0</v>
      </c>
      <c r="H131" s="19">
        <f t="shared" si="18"/>
        <v>421241.16</v>
      </c>
    </row>
    <row r="132" spans="1:8" s="9" customFormat="1" ht="30.75">
      <c r="A132" s="23" t="s">
        <v>89</v>
      </c>
      <c r="B132" s="16" t="s">
        <v>5</v>
      </c>
      <c r="C132" s="16" t="s">
        <v>38</v>
      </c>
      <c r="D132" s="16" t="s">
        <v>209</v>
      </c>
      <c r="E132" s="16" t="s">
        <v>73</v>
      </c>
      <c r="F132" s="19">
        <f>F133</f>
        <v>421241.16</v>
      </c>
      <c r="G132" s="19">
        <f t="shared" si="18"/>
        <v>0</v>
      </c>
      <c r="H132" s="19">
        <f t="shared" si="18"/>
        <v>421241.16</v>
      </c>
    </row>
    <row r="133" spans="1:8" s="9" customFormat="1" ht="30.75">
      <c r="A133" s="23" t="s">
        <v>90</v>
      </c>
      <c r="B133" s="16" t="s">
        <v>5</v>
      </c>
      <c r="C133" s="16" t="s">
        <v>38</v>
      </c>
      <c r="D133" s="16" t="s">
        <v>209</v>
      </c>
      <c r="E133" s="16" t="s">
        <v>74</v>
      </c>
      <c r="F133" s="19">
        <v>421241.16</v>
      </c>
      <c r="G133" s="55"/>
      <c r="H133" s="31">
        <f>F133+G133</f>
        <v>421241.16</v>
      </c>
    </row>
    <row r="134" spans="1:8" s="9" customFormat="1" ht="46.5">
      <c r="A134" s="23" t="s">
        <v>276</v>
      </c>
      <c r="B134" s="16" t="s">
        <v>5</v>
      </c>
      <c r="C134" s="16" t="s">
        <v>277</v>
      </c>
      <c r="D134" s="16" t="s">
        <v>278</v>
      </c>
      <c r="E134" s="16"/>
      <c r="F134" s="19">
        <f aca="true" t="shared" si="19" ref="F134:H135">F135</f>
        <v>4590000</v>
      </c>
      <c r="G134" s="19">
        <f t="shared" si="19"/>
        <v>0</v>
      </c>
      <c r="H134" s="19">
        <f t="shared" si="19"/>
        <v>4590000</v>
      </c>
    </row>
    <row r="135" spans="1:8" s="9" customFormat="1" ht="30.75">
      <c r="A135" s="23" t="s">
        <v>89</v>
      </c>
      <c r="B135" s="16" t="s">
        <v>5</v>
      </c>
      <c r="C135" s="16" t="s">
        <v>277</v>
      </c>
      <c r="D135" s="16" t="s">
        <v>278</v>
      </c>
      <c r="E135" s="16" t="s">
        <v>73</v>
      </c>
      <c r="F135" s="19">
        <f t="shared" si="19"/>
        <v>4590000</v>
      </c>
      <c r="G135" s="19">
        <f t="shared" si="19"/>
        <v>0</v>
      </c>
      <c r="H135" s="19">
        <f t="shared" si="19"/>
        <v>4590000</v>
      </c>
    </row>
    <row r="136" spans="1:8" s="9" customFormat="1" ht="30.75">
      <c r="A136" s="23" t="s">
        <v>90</v>
      </c>
      <c r="B136" s="16" t="s">
        <v>5</v>
      </c>
      <c r="C136" s="16" t="s">
        <v>277</v>
      </c>
      <c r="D136" s="16" t="s">
        <v>278</v>
      </c>
      <c r="E136" s="16" t="s">
        <v>74</v>
      </c>
      <c r="F136" s="19">
        <v>4590000</v>
      </c>
      <c r="G136" s="55"/>
      <c r="H136" s="31">
        <f>F136+G136</f>
        <v>4590000</v>
      </c>
    </row>
    <row r="137" spans="1:8" s="9" customFormat="1" ht="15">
      <c r="A137" s="13" t="s">
        <v>39</v>
      </c>
      <c r="B137" s="16" t="s">
        <v>40</v>
      </c>
      <c r="C137" s="16" t="s">
        <v>41</v>
      </c>
      <c r="D137" s="22"/>
      <c r="E137" s="16"/>
      <c r="F137" s="19">
        <f>F141+F138</f>
        <v>8272439.39</v>
      </c>
      <c r="G137" s="19">
        <f>G141+G138</f>
        <v>161000</v>
      </c>
      <c r="H137" s="19">
        <f>H141+H138</f>
        <v>8433439.39</v>
      </c>
    </row>
    <row r="138" spans="1:8" s="9" customFormat="1" ht="48" customHeight="1">
      <c r="A138" s="23" t="s">
        <v>270</v>
      </c>
      <c r="B138" s="16" t="s">
        <v>5</v>
      </c>
      <c r="C138" s="16" t="s">
        <v>279</v>
      </c>
      <c r="D138" s="16" t="s">
        <v>280</v>
      </c>
      <c r="E138" s="16"/>
      <c r="F138" s="19">
        <f aca="true" t="shared" si="20" ref="F138:H139">F139</f>
        <v>1046000</v>
      </c>
      <c r="G138" s="19">
        <f t="shared" si="20"/>
        <v>0</v>
      </c>
      <c r="H138" s="19">
        <f t="shared" si="20"/>
        <v>1046000</v>
      </c>
    </row>
    <row r="139" spans="1:8" s="9" customFormat="1" ht="30.75">
      <c r="A139" s="23" t="s">
        <v>89</v>
      </c>
      <c r="B139" s="16" t="s">
        <v>5</v>
      </c>
      <c r="C139" s="16"/>
      <c r="D139" s="16" t="s">
        <v>280</v>
      </c>
      <c r="E139" s="16" t="s">
        <v>73</v>
      </c>
      <c r="F139" s="19">
        <f t="shared" si="20"/>
        <v>1046000</v>
      </c>
      <c r="G139" s="19">
        <f t="shared" si="20"/>
        <v>0</v>
      </c>
      <c r="H139" s="19">
        <f t="shared" si="20"/>
        <v>1046000</v>
      </c>
    </row>
    <row r="140" spans="1:8" s="9" customFormat="1" ht="30.75">
      <c r="A140" s="23" t="s">
        <v>90</v>
      </c>
      <c r="B140" s="16" t="s">
        <v>5</v>
      </c>
      <c r="C140" s="16"/>
      <c r="D140" s="16" t="s">
        <v>280</v>
      </c>
      <c r="E140" s="16" t="s">
        <v>74</v>
      </c>
      <c r="F140" s="19">
        <v>1046000</v>
      </c>
      <c r="G140" s="55"/>
      <c r="H140" s="31">
        <f>F140+G140</f>
        <v>1046000</v>
      </c>
    </row>
    <row r="141" spans="1:8" s="9" customFormat="1" ht="30.75">
      <c r="A141" s="20" t="s">
        <v>126</v>
      </c>
      <c r="B141" s="16" t="s">
        <v>40</v>
      </c>
      <c r="C141" s="16" t="s">
        <v>41</v>
      </c>
      <c r="D141" s="16" t="s">
        <v>164</v>
      </c>
      <c r="E141" s="18"/>
      <c r="F141" s="19">
        <f>F142</f>
        <v>7226439.39</v>
      </c>
      <c r="G141" s="19">
        <f aca="true" t="shared" si="21" ref="G141:H144">G142</f>
        <v>161000</v>
      </c>
      <c r="H141" s="19">
        <f t="shared" si="21"/>
        <v>7387439.39</v>
      </c>
    </row>
    <row r="142" spans="1:8" s="9" customFormat="1" ht="30.75">
      <c r="A142" s="20" t="s">
        <v>229</v>
      </c>
      <c r="B142" s="16" t="s">
        <v>40</v>
      </c>
      <c r="C142" s="16" t="s">
        <v>41</v>
      </c>
      <c r="D142" s="16" t="s">
        <v>210</v>
      </c>
      <c r="E142" s="18"/>
      <c r="F142" s="19">
        <f>F143</f>
        <v>7226439.39</v>
      </c>
      <c r="G142" s="19">
        <f t="shared" si="21"/>
        <v>161000</v>
      </c>
      <c r="H142" s="19">
        <f t="shared" si="21"/>
        <v>7387439.39</v>
      </c>
    </row>
    <row r="143" spans="1:8" s="9" customFormat="1" ht="15">
      <c r="A143" s="26" t="s">
        <v>211</v>
      </c>
      <c r="B143" s="16" t="s">
        <v>40</v>
      </c>
      <c r="C143" s="16" t="s">
        <v>41</v>
      </c>
      <c r="D143" s="16" t="s">
        <v>232</v>
      </c>
      <c r="E143" s="18"/>
      <c r="F143" s="19">
        <f>F144</f>
        <v>7226439.39</v>
      </c>
      <c r="G143" s="19">
        <f t="shared" si="21"/>
        <v>161000</v>
      </c>
      <c r="H143" s="19">
        <f t="shared" si="21"/>
        <v>7387439.39</v>
      </c>
    </row>
    <row r="144" spans="1:8" s="9" customFormat="1" ht="30.75">
      <c r="A144" s="23" t="s">
        <v>89</v>
      </c>
      <c r="B144" s="16" t="s">
        <v>40</v>
      </c>
      <c r="C144" s="16" t="s">
        <v>41</v>
      </c>
      <c r="D144" s="16" t="s">
        <v>232</v>
      </c>
      <c r="E144" s="16" t="s">
        <v>73</v>
      </c>
      <c r="F144" s="19">
        <f>F145</f>
        <v>7226439.39</v>
      </c>
      <c r="G144" s="19">
        <f t="shared" si="21"/>
        <v>161000</v>
      </c>
      <c r="H144" s="19">
        <f t="shared" si="21"/>
        <v>7387439.39</v>
      </c>
    </row>
    <row r="145" spans="1:8" s="9" customFormat="1" ht="30.75">
      <c r="A145" s="23" t="s">
        <v>90</v>
      </c>
      <c r="B145" s="16" t="s">
        <v>40</v>
      </c>
      <c r="C145" s="16" t="s">
        <v>41</v>
      </c>
      <c r="D145" s="16" t="s">
        <v>232</v>
      </c>
      <c r="E145" s="16" t="s">
        <v>74</v>
      </c>
      <c r="F145" s="19">
        <v>7226439.39</v>
      </c>
      <c r="G145" s="19">
        <v>161000</v>
      </c>
      <c r="H145" s="19">
        <f>F145+G145</f>
        <v>7387439.39</v>
      </c>
    </row>
    <row r="146" spans="1:8" ht="15">
      <c r="A146" s="17" t="s">
        <v>45</v>
      </c>
      <c r="B146" s="18" t="s">
        <v>5</v>
      </c>
      <c r="C146" s="18" t="s">
        <v>46</v>
      </c>
      <c r="D146" s="16"/>
      <c r="E146" s="18"/>
      <c r="F146" s="12">
        <f>F155+F162+F147</f>
        <v>994852</v>
      </c>
      <c r="G146" s="12">
        <f>G155+G162+G147</f>
        <v>0</v>
      </c>
      <c r="H146" s="12">
        <f>H155+H162+H147</f>
        <v>994852</v>
      </c>
    </row>
    <row r="147" spans="1:8" ht="15">
      <c r="A147" s="13" t="s">
        <v>250</v>
      </c>
      <c r="B147" s="16" t="s">
        <v>5</v>
      </c>
      <c r="C147" s="16" t="s">
        <v>254</v>
      </c>
      <c r="D147" s="16"/>
      <c r="E147" s="16"/>
      <c r="F147" s="19">
        <f>F148</f>
        <v>113000</v>
      </c>
      <c r="G147" s="19">
        <f aca="true" t="shared" si="22" ref="G147:H153">G148</f>
        <v>0</v>
      </c>
      <c r="H147" s="19">
        <f t="shared" si="22"/>
        <v>113000</v>
      </c>
    </row>
    <row r="148" spans="1:8" ht="30.75">
      <c r="A148" s="23" t="s">
        <v>128</v>
      </c>
      <c r="B148" s="16" t="s">
        <v>5</v>
      </c>
      <c r="C148" s="16" t="s">
        <v>254</v>
      </c>
      <c r="D148" s="16" t="s">
        <v>168</v>
      </c>
      <c r="E148" s="18"/>
      <c r="F148" s="19">
        <f>F149</f>
        <v>113000</v>
      </c>
      <c r="G148" s="19">
        <f t="shared" si="22"/>
        <v>0</v>
      </c>
      <c r="H148" s="19">
        <f t="shared" si="22"/>
        <v>113000</v>
      </c>
    </row>
    <row r="149" spans="1:8" ht="30.75">
      <c r="A149" s="23" t="s">
        <v>129</v>
      </c>
      <c r="B149" s="16" t="s">
        <v>5</v>
      </c>
      <c r="C149" s="16" t="s">
        <v>254</v>
      </c>
      <c r="D149" s="16" t="s">
        <v>217</v>
      </c>
      <c r="E149" s="16"/>
      <c r="F149" s="19">
        <f>F150</f>
        <v>113000</v>
      </c>
      <c r="G149" s="19">
        <f t="shared" si="22"/>
        <v>0</v>
      </c>
      <c r="H149" s="19">
        <f t="shared" si="22"/>
        <v>113000</v>
      </c>
    </row>
    <row r="150" spans="1:8" ht="46.5">
      <c r="A150" s="23" t="s">
        <v>259</v>
      </c>
      <c r="B150" s="16" t="s">
        <v>5</v>
      </c>
      <c r="C150" s="16" t="s">
        <v>254</v>
      </c>
      <c r="D150" s="16" t="s">
        <v>257</v>
      </c>
      <c r="E150" s="16"/>
      <c r="F150" s="19">
        <f>F152</f>
        <v>113000</v>
      </c>
      <c r="G150" s="19">
        <f>G152</f>
        <v>0</v>
      </c>
      <c r="H150" s="19">
        <f>H152</f>
        <v>113000</v>
      </c>
    </row>
    <row r="151" spans="1:8" ht="30.75">
      <c r="A151" s="23" t="s">
        <v>251</v>
      </c>
      <c r="B151" s="16" t="s">
        <v>5</v>
      </c>
      <c r="C151" s="16" t="s">
        <v>254</v>
      </c>
      <c r="D151" s="16" t="s">
        <v>258</v>
      </c>
      <c r="E151" s="16"/>
      <c r="F151" s="19"/>
      <c r="G151" s="19"/>
      <c r="H151" s="19"/>
    </row>
    <row r="152" spans="1:8" ht="15">
      <c r="A152" s="23" t="s">
        <v>60</v>
      </c>
      <c r="B152" s="16" t="s">
        <v>5</v>
      </c>
      <c r="C152" s="16" t="s">
        <v>254</v>
      </c>
      <c r="D152" s="16" t="s">
        <v>258</v>
      </c>
      <c r="E152" s="16" t="s">
        <v>59</v>
      </c>
      <c r="F152" s="19">
        <f>F153</f>
        <v>113000</v>
      </c>
      <c r="G152" s="19">
        <f t="shared" si="22"/>
        <v>0</v>
      </c>
      <c r="H152" s="19">
        <f t="shared" si="22"/>
        <v>113000</v>
      </c>
    </row>
    <row r="153" spans="1:8" ht="30.75">
      <c r="A153" s="23" t="s">
        <v>252</v>
      </c>
      <c r="B153" s="16" t="s">
        <v>5</v>
      </c>
      <c r="C153" s="16" t="s">
        <v>254</v>
      </c>
      <c r="D153" s="16" t="s">
        <v>258</v>
      </c>
      <c r="E153" s="16" t="s">
        <v>255</v>
      </c>
      <c r="F153" s="19">
        <f>F154</f>
        <v>113000</v>
      </c>
      <c r="G153" s="19">
        <f t="shared" si="22"/>
        <v>0</v>
      </c>
      <c r="H153" s="19">
        <f t="shared" si="22"/>
        <v>113000</v>
      </c>
    </row>
    <row r="154" spans="1:8" ht="15">
      <c r="A154" s="23" t="s">
        <v>253</v>
      </c>
      <c r="B154" s="16" t="s">
        <v>5</v>
      </c>
      <c r="C154" s="16" t="s">
        <v>254</v>
      </c>
      <c r="D154" s="16" t="s">
        <v>258</v>
      </c>
      <c r="E154" s="16" t="s">
        <v>256</v>
      </c>
      <c r="F154" s="19">
        <v>113000</v>
      </c>
      <c r="G154" s="19"/>
      <c r="H154" s="19">
        <f>F154+G154</f>
        <v>113000</v>
      </c>
    </row>
    <row r="155" spans="1:8" ht="15">
      <c r="A155" s="13" t="s">
        <v>47</v>
      </c>
      <c r="B155" s="16" t="s">
        <v>5</v>
      </c>
      <c r="C155" s="16" t="s">
        <v>48</v>
      </c>
      <c r="D155" s="16"/>
      <c r="E155" s="16"/>
      <c r="F155" s="19">
        <f aca="true" t="shared" si="23" ref="F155:H160">F156</f>
        <v>536116</v>
      </c>
      <c r="G155" s="19">
        <f t="shared" si="23"/>
        <v>0</v>
      </c>
      <c r="H155" s="19">
        <f t="shared" si="23"/>
        <v>536116</v>
      </c>
    </row>
    <row r="156" spans="1:8" ht="30.75">
      <c r="A156" s="20" t="s">
        <v>128</v>
      </c>
      <c r="B156" s="16" t="s">
        <v>5</v>
      </c>
      <c r="C156" s="16" t="s">
        <v>48</v>
      </c>
      <c r="D156" s="16" t="s">
        <v>168</v>
      </c>
      <c r="E156" s="16"/>
      <c r="F156" s="19">
        <f t="shared" si="23"/>
        <v>536116</v>
      </c>
      <c r="G156" s="19">
        <f t="shared" si="23"/>
        <v>0</v>
      </c>
      <c r="H156" s="19">
        <f t="shared" si="23"/>
        <v>536116</v>
      </c>
    </row>
    <row r="157" spans="1:8" ht="30.75">
      <c r="A157" s="20" t="s">
        <v>129</v>
      </c>
      <c r="B157" s="16" t="s">
        <v>5</v>
      </c>
      <c r="C157" s="16" t="s">
        <v>48</v>
      </c>
      <c r="D157" s="16" t="s">
        <v>217</v>
      </c>
      <c r="E157" s="16"/>
      <c r="F157" s="19">
        <f t="shared" si="23"/>
        <v>536116</v>
      </c>
      <c r="G157" s="19">
        <f t="shared" si="23"/>
        <v>0</v>
      </c>
      <c r="H157" s="19">
        <f t="shared" si="23"/>
        <v>536116</v>
      </c>
    </row>
    <row r="158" spans="1:8" ht="46.5">
      <c r="A158" s="20" t="s">
        <v>219</v>
      </c>
      <c r="B158" s="16" t="s">
        <v>5</v>
      </c>
      <c r="C158" s="16" t="s">
        <v>48</v>
      </c>
      <c r="D158" s="16" t="s">
        <v>218</v>
      </c>
      <c r="E158" s="16"/>
      <c r="F158" s="19">
        <f t="shared" si="23"/>
        <v>536116</v>
      </c>
      <c r="G158" s="19">
        <f t="shared" si="23"/>
        <v>0</v>
      </c>
      <c r="H158" s="19">
        <f t="shared" si="23"/>
        <v>536116</v>
      </c>
    </row>
    <row r="159" spans="1:8" ht="78">
      <c r="A159" s="13" t="s">
        <v>130</v>
      </c>
      <c r="B159" s="16" t="s">
        <v>5</v>
      </c>
      <c r="C159" s="16" t="s">
        <v>48</v>
      </c>
      <c r="D159" s="16" t="s">
        <v>220</v>
      </c>
      <c r="E159" s="16"/>
      <c r="F159" s="19">
        <f t="shared" si="23"/>
        <v>536116</v>
      </c>
      <c r="G159" s="19">
        <f t="shared" si="23"/>
        <v>0</v>
      </c>
      <c r="H159" s="19">
        <f t="shared" si="23"/>
        <v>536116</v>
      </c>
    </row>
    <row r="160" spans="1:8" ht="15">
      <c r="A160" s="13" t="s">
        <v>63</v>
      </c>
      <c r="B160" s="16" t="s">
        <v>5</v>
      </c>
      <c r="C160" s="16" t="s">
        <v>48</v>
      </c>
      <c r="D160" s="16" t="s">
        <v>220</v>
      </c>
      <c r="E160" s="16" t="s">
        <v>10</v>
      </c>
      <c r="F160" s="19">
        <f t="shared" si="23"/>
        <v>536116</v>
      </c>
      <c r="G160" s="19">
        <f t="shared" si="23"/>
        <v>0</v>
      </c>
      <c r="H160" s="19">
        <f t="shared" si="23"/>
        <v>536116</v>
      </c>
    </row>
    <row r="161" spans="1:8" ht="15">
      <c r="A161" s="13" t="s">
        <v>64</v>
      </c>
      <c r="B161" s="16" t="s">
        <v>5</v>
      </c>
      <c r="C161" s="16" t="s">
        <v>48</v>
      </c>
      <c r="D161" s="16" t="s">
        <v>220</v>
      </c>
      <c r="E161" s="16" t="s">
        <v>65</v>
      </c>
      <c r="F161" s="19">
        <v>536116</v>
      </c>
      <c r="G161" s="44"/>
      <c r="H161" s="56">
        <f>F161+G161</f>
        <v>536116</v>
      </c>
    </row>
    <row r="162" spans="1:8" ht="15">
      <c r="A162" s="13" t="s">
        <v>49</v>
      </c>
      <c r="B162" s="16" t="s">
        <v>5</v>
      </c>
      <c r="C162" s="16" t="s">
        <v>50</v>
      </c>
      <c r="D162" s="16"/>
      <c r="E162" s="16"/>
      <c r="F162" s="19">
        <f>F163</f>
        <v>345736</v>
      </c>
      <c r="G162" s="19">
        <f>G163</f>
        <v>0</v>
      </c>
      <c r="H162" s="19">
        <f>H163</f>
        <v>345736</v>
      </c>
    </row>
    <row r="163" spans="1:8" ht="30.75">
      <c r="A163" s="20" t="s">
        <v>131</v>
      </c>
      <c r="B163" s="16" t="s">
        <v>5</v>
      </c>
      <c r="C163" s="16" t="s">
        <v>50</v>
      </c>
      <c r="D163" s="25" t="s">
        <v>168</v>
      </c>
      <c r="E163" s="16"/>
      <c r="F163" s="19">
        <f>F166</f>
        <v>345736</v>
      </c>
      <c r="G163" s="19">
        <f>G166</f>
        <v>0</v>
      </c>
      <c r="H163" s="19">
        <f>H166</f>
        <v>345736</v>
      </c>
    </row>
    <row r="164" spans="1:8" ht="30.75">
      <c r="A164" s="20" t="s">
        <v>129</v>
      </c>
      <c r="B164" s="16" t="s">
        <v>5</v>
      </c>
      <c r="C164" s="16" t="s">
        <v>50</v>
      </c>
      <c r="D164" s="25" t="s">
        <v>217</v>
      </c>
      <c r="E164" s="16"/>
      <c r="F164" s="19">
        <f aca="true" t="shared" si="24" ref="F164:H165">F165</f>
        <v>345736</v>
      </c>
      <c r="G164" s="19">
        <f t="shared" si="24"/>
        <v>0</v>
      </c>
      <c r="H164" s="19">
        <f t="shared" si="24"/>
        <v>345736</v>
      </c>
    </row>
    <row r="165" spans="1:8" ht="30.75">
      <c r="A165" s="20" t="s">
        <v>221</v>
      </c>
      <c r="B165" s="16" t="s">
        <v>5</v>
      </c>
      <c r="C165" s="16" t="s">
        <v>50</v>
      </c>
      <c r="D165" s="25" t="s">
        <v>241</v>
      </c>
      <c r="E165" s="16"/>
      <c r="F165" s="19">
        <f t="shared" si="24"/>
        <v>345736</v>
      </c>
      <c r="G165" s="19">
        <f t="shared" si="24"/>
        <v>0</v>
      </c>
      <c r="H165" s="19">
        <f t="shared" si="24"/>
        <v>345736</v>
      </c>
    </row>
    <row r="166" spans="1:8" ht="15">
      <c r="A166" s="20" t="s">
        <v>104</v>
      </c>
      <c r="B166" s="21" t="s">
        <v>5</v>
      </c>
      <c r="C166" s="21" t="s">
        <v>50</v>
      </c>
      <c r="D166" s="21" t="s">
        <v>242</v>
      </c>
      <c r="E166" s="16"/>
      <c r="F166" s="19">
        <f>F167+F169</f>
        <v>345736</v>
      </c>
      <c r="G166" s="19">
        <f>G167+G169</f>
        <v>0</v>
      </c>
      <c r="H166" s="19">
        <f>H167+H169</f>
        <v>345736</v>
      </c>
    </row>
    <row r="167" spans="1:8" ht="15">
      <c r="A167" s="13" t="s">
        <v>60</v>
      </c>
      <c r="B167" s="16" t="s">
        <v>5</v>
      </c>
      <c r="C167" s="16" t="s">
        <v>50</v>
      </c>
      <c r="D167" s="21" t="s">
        <v>242</v>
      </c>
      <c r="E167" s="16" t="s">
        <v>59</v>
      </c>
      <c r="F167" s="19">
        <f>F168</f>
        <v>52000</v>
      </c>
      <c r="G167" s="19">
        <f>G168</f>
        <v>0</v>
      </c>
      <c r="H167" s="19">
        <f>H168</f>
        <v>52000</v>
      </c>
    </row>
    <row r="168" spans="1:8" ht="30.75">
      <c r="A168" s="29" t="s">
        <v>62</v>
      </c>
      <c r="B168" s="16" t="s">
        <v>5</v>
      </c>
      <c r="C168" s="16" t="s">
        <v>50</v>
      </c>
      <c r="D168" s="21" t="s">
        <v>242</v>
      </c>
      <c r="E168" s="16" t="s">
        <v>61</v>
      </c>
      <c r="F168" s="19">
        <v>52000</v>
      </c>
      <c r="G168" s="44"/>
      <c r="H168" s="56">
        <f>F168+G168</f>
        <v>52000</v>
      </c>
    </row>
    <row r="169" spans="1:8" ht="30.75">
      <c r="A169" s="13" t="s">
        <v>66</v>
      </c>
      <c r="B169" s="16" t="s">
        <v>5</v>
      </c>
      <c r="C169" s="16" t="s">
        <v>50</v>
      </c>
      <c r="D169" s="21" t="s">
        <v>242</v>
      </c>
      <c r="E169" s="16" t="s">
        <v>67</v>
      </c>
      <c r="F169" s="19">
        <f>F170</f>
        <v>293736</v>
      </c>
      <c r="G169" s="19">
        <f>G170</f>
        <v>0</v>
      </c>
      <c r="H169" s="19">
        <f>H170</f>
        <v>293736</v>
      </c>
    </row>
    <row r="170" spans="1:8" ht="46.5">
      <c r="A170" s="13" t="s">
        <v>86</v>
      </c>
      <c r="B170" s="16" t="s">
        <v>5</v>
      </c>
      <c r="C170" s="16" t="s">
        <v>50</v>
      </c>
      <c r="D170" s="21" t="s">
        <v>242</v>
      </c>
      <c r="E170" s="16" t="s">
        <v>68</v>
      </c>
      <c r="F170" s="19">
        <v>293736</v>
      </c>
      <c r="G170" s="44"/>
      <c r="H170" s="56">
        <f>F170+G170</f>
        <v>293736</v>
      </c>
    </row>
    <row r="171" spans="1:8" ht="15">
      <c r="A171" s="17" t="s">
        <v>51</v>
      </c>
      <c r="B171" s="18" t="s">
        <v>5</v>
      </c>
      <c r="C171" s="18" t="s">
        <v>52</v>
      </c>
      <c r="D171" s="22"/>
      <c r="E171" s="18"/>
      <c r="F171" s="30">
        <f aca="true" t="shared" si="25" ref="F171:H176">F172</f>
        <v>5550000</v>
      </c>
      <c r="G171" s="30">
        <f t="shared" si="25"/>
        <v>0</v>
      </c>
      <c r="H171" s="30">
        <f t="shared" si="25"/>
        <v>5550000</v>
      </c>
    </row>
    <row r="172" spans="1:8" ht="15">
      <c r="A172" s="13" t="s">
        <v>53</v>
      </c>
      <c r="B172" s="16" t="s">
        <v>5</v>
      </c>
      <c r="C172" s="16" t="s">
        <v>54</v>
      </c>
      <c r="D172" s="22"/>
      <c r="E172" s="16"/>
      <c r="F172" s="31">
        <f t="shared" si="25"/>
        <v>5550000</v>
      </c>
      <c r="G172" s="31">
        <f t="shared" si="25"/>
        <v>0</v>
      </c>
      <c r="H172" s="31">
        <f t="shared" si="25"/>
        <v>5550000</v>
      </c>
    </row>
    <row r="173" spans="1:8" ht="46.5">
      <c r="A173" s="32" t="s">
        <v>132</v>
      </c>
      <c r="B173" s="16" t="s">
        <v>5</v>
      </c>
      <c r="C173" s="16" t="s">
        <v>54</v>
      </c>
      <c r="D173" s="16" t="s">
        <v>169</v>
      </c>
      <c r="E173" s="16"/>
      <c r="F173" s="31">
        <f t="shared" si="25"/>
        <v>5550000</v>
      </c>
      <c r="G173" s="31">
        <f t="shared" si="25"/>
        <v>0</v>
      </c>
      <c r="H173" s="31">
        <f t="shared" si="25"/>
        <v>5550000</v>
      </c>
    </row>
    <row r="174" spans="1:8" ht="62.25">
      <c r="A174" s="47" t="s">
        <v>223</v>
      </c>
      <c r="B174" s="16" t="s">
        <v>5</v>
      </c>
      <c r="C174" s="16" t="s">
        <v>54</v>
      </c>
      <c r="D174" s="16" t="s">
        <v>222</v>
      </c>
      <c r="E174" s="16"/>
      <c r="F174" s="31">
        <f t="shared" si="25"/>
        <v>5550000</v>
      </c>
      <c r="G174" s="31">
        <f t="shared" si="25"/>
        <v>0</v>
      </c>
      <c r="H174" s="31">
        <f t="shared" si="25"/>
        <v>5550000</v>
      </c>
    </row>
    <row r="175" spans="1:8" ht="18" customHeight="1">
      <c r="A175" s="47" t="s">
        <v>105</v>
      </c>
      <c r="B175" s="21" t="s">
        <v>5</v>
      </c>
      <c r="C175" s="21" t="s">
        <v>54</v>
      </c>
      <c r="D175" s="21" t="s">
        <v>224</v>
      </c>
      <c r="E175" s="16"/>
      <c r="F175" s="31">
        <f t="shared" si="25"/>
        <v>5550000</v>
      </c>
      <c r="G175" s="31">
        <f t="shared" si="25"/>
        <v>0</v>
      </c>
      <c r="H175" s="31">
        <f t="shared" si="25"/>
        <v>5550000</v>
      </c>
    </row>
    <row r="176" spans="1:8" ht="30.75">
      <c r="A176" s="47" t="s">
        <v>66</v>
      </c>
      <c r="B176" s="16" t="s">
        <v>5</v>
      </c>
      <c r="C176" s="16" t="s">
        <v>54</v>
      </c>
      <c r="D176" s="21" t="s">
        <v>224</v>
      </c>
      <c r="E176" s="16" t="s">
        <v>67</v>
      </c>
      <c r="F176" s="31">
        <f t="shared" si="25"/>
        <v>5550000</v>
      </c>
      <c r="G176" s="31">
        <f t="shared" si="25"/>
        <v>0</v>
      </c>
      <c r="H176" s="31">
        <f t="shared" si="25"/>
        <v>5550000</v>
      </c>
    </row>
    <row r="177" spans="1:8" ht="15">
      <c r="A177" s="47" t="s">
        <v>69</v>
      </c>
      <c r="B177" s="16" t="s">
        <v>5</v>
      </c>
      <c r="C177" s="16" t="s">
        <v>54</v>
      </c>
      <c r="D177" s="21" t="s">
        <v>224</v>
      </c>
      <c r="E177" s="16" t="s">
        <v>70</v>
      </c>
      <c r="F177" s="31">
        <v>5550000</v>
      </c>
      <c r="G177" s="44"/>
      <c r="H177" s="56">
        <f>F177+G177</f>
        <v>5550000</v>
      </c>
    </row>
    <row r="178" spans="1:8" s="58" customFormat="1" ht="15">
      <c r="A178" s="17" t="s">
        <v>55</v>
      </c>
      <c r="B178" s="18" t="s">
        <v>5</v>
      </c>
      <c r="C178" s="18" t="s">
        <v>56</v>
      </c>
      <c r="D178" s="18"/>
      <c r="E178" s="18"/>
      <c r="F178" s="30">
        <f>F183+F179</f>
        <v>1172475</v>
      </c>
      <c r="G178" s="30">
        <f>G183+G179</f>
        <v>0</v>
      </c>
      <c r="H178" s="30">
        <f>H183+H179</f>
        <v>1172475</v>
      </c>
    </row>
    <row r="179" spans="1:8" ht="15">
      <c r="A179" s="13" t="s">
        <v>266</v>
      </c>
      <c r="B179" s="16"/>
      <c r="C179" s="16" t="s">
        <v>267</v>
      </c>
      <c r="D179" s="16"/>
      <c r="E179" s="16"/>
      <c r="F179" s="31">
        <f>F180</f>
        <v>51448</v>
      </c>
      <c r="G179" s="31">
        <f aca="true" t="shared" si="26" ref="G179:H181">G180</f>
        <v>0</v>
      </c>
      <c r="H179" s="31">
        <f t="shared" si="26"/>
        <v>51448</v>
      </c>
    </row>
    <row r="180" spans="1:8" ht="15">
      <c r="A180" s="54" t="s">
        <v>269</v>
      </c>
      <c r="B180" s="16" t="s">
        <v>5</v>
      </c>
      <c r="C180" s="16" t="s">
        <v>267</v>
      </c>
      <c r="D180" s="16" t="s">
        <v>268</v>
      </c>
      <c r="E180" s="16"/>
      <c r="F180" s="31">
        <f>F181</f>
        <v>51448</v>
      </c>
      <c r="G180" s="31">
        <f>G181</f>
        <v>0</v>
      </c>
      <c r="H180" s="31">
        <f>H181</f>
        <v>51448</v>
      </c>
    </row>
    <row r="181" spans="1:8" ht="15">
      <c r="A181" s="13" t="s">
        <v>63</v>
      </c>
      <c r="B181" s="16" t="s">
        <v>5</v>
      </c>
      <c r="C181" s="16" t="s">
        <v>267</v>
      </c>
      <c r="D181" s="16" t="s">
        <v>268</v>
      </c>
      <c r="E181" s="16" t="s">
        <v>10</v>
      </c>
      <c r="F181" s="31">
        <f>F182</f>
        <v>51448</v>
      </c>
      <c r="G181" s="31">
        <f t="shared" si="26"/>
        <v>0</v>
      </c>
      <c r="H181" s="31">
        <f t="shared" si="26"/>
        <v>51448</v>
      </c>
    </row>
    <row r="182" spans="1:8" ht="15">
      <c r="A182" s="13" t="s">
        <v>64</v>
      </c>
      <c r="B182" s="16" t="s">
        <v>5</v>
      </c>
      <c r="C182" s="16" t="s">
        <v>267</v>
      </c>
      <c r="D182" s="16" t="s">
        <v>268</v>
      </c>
      <c r="E182" s="16" t="s">
        <v>65</v>
      </c>
      <c r="F182" s="31">
        <v>51448</v>
      </c>
      <c r="G182" s="31"/>
      <c r="H182" s="31">
        <f>F182+G182</f>
        <v>51448</v>
      </c>
    </row>
    <row r="183" spans="1:8" ht="15">
      <c r="A183" s="13" t="s">
        <v>57</v>
      </c>
      <c r="B183" s="16" t="s">
        <v>5</v>
      </c>
      <c r="C183" s="16" t="s">
        <v>58</v>
      </c>
      <c r="D183" s="16"/>
      <c r="E183" s="16"/>
      <c r="F183" s="31">
        <f>F184</f>
        <v>1121027</v>
      </c>
      <c r="G183" s="31">
        <f aca="true" t="shared" si="27" ref="G183:H186">G184</f>
        <v>0</v>
      </c>
      <c r="H183" s="31">
        <f t="shared" si="27"/>
        <v>1121027</v>
      </c>
    </row>
    <row r="184" spans="1:8" ht="30.75">
      <c r="A184" s="33" t="s">
        <v>108</v>
      </c>
      <c r="B184" s="21" t="s">
        <v>5</v>
      </c>
      <c r="C184" s="21" t="s">
        <v>109</v>
      </c>
      <c r="D184" s="21" t="s">
        <v>170</v>
      </c>
      <c r="E184" s="21"/>
      <c r="F184" s="31">
        <f>F185</f>
        <v>1121027</v>
      </c>
      <c r="G184" s="31">
        <f t="shared" si="27"/>
        <v>0</v>
      </c>
      <c r="H184" s="31">
        <f t="shared" si="27"/>
        <v>1121027</v>
      </c>
    </row>
    <row r="185" spans="1:8" ht="15">
      <c r="A185" s="33" t="s">
        <v>237</v>
      </c>
      <c r="B185" s="21" t="s">
        <v>5</v>
      </c>
      <c r="C185" s="21" t="s">
        <v>58</v>
      </c>
      <c r="D185" s="21" t="s">
        <v>244</v>
      </c>
      <c r="E185" s="21"/>
      <c r="F185" s="31">
        <f>F186</f>
        <v>1121027</v>
      </c>
      <c r="G185" s="31">
        <f t="shared" si="27"/>
        <v>0</v>
      </c>
      <c r="H185" s="31">
        <f t="shared" si="27"/>
        <v>1121027</v>
      </c>
    </row>
    <row r="186" spans="1:8" ht="30.75">
      <c r="A186" s="33" t="s">
        <v>66</v>
      </c>
      <c r="B186" s="21" t="s">
        <v>5</v>
      </c>
      <c r="C186" s="21" t="s">
        <v>58</v>
      </c>
      <c r="D186" s="21" t="s">
        <v>244</v>
      </c>
      <c r="E186" s="21" t="s">
        <v>67</v>
      </c>
      <c r="F186" s="31">
        <f>F187</f>
        <v>1121027</v>
      </c>
      <c r="G186" s="31">
        <f t="shared" si="27"/>
        <v>0</v>
      </c>
      <c r="H186" s="31">
        <f t="shared" si="27"/>
        <v>1121027</v>
      </c>
    </row>
    <row r="187" spans="1:8" ht="15">
      <c r="A187" s="13" t="s">
        <v>69</v>
      </c>
      <c r="B187" s="21" t="s">
        <v>5</v>
      </c>
      <c r="C187" s="21" t="s">
        <v>58</v>
      </c>
      <c r="D187" s="21" t="s">
        <v>244</v>
      </c>
      <c r="E187" s="21" t="s">
        <v>70</v>
      </c>
      <c r="F187" s="31">
        <v>1121027</v>
      </c>
      <c r="G187" s="44"/>
      <c r="H187" s="56">
        <f>F187+G187</f>
        <v>1121027</v>
      </c>
    </row>
    <row r="188" spans="1:8" ht="30.75">
      <c r="A188" s="37" t="s">
        <v>175</v>
      </c>
      <c r="B188" s="18" t="s">
        <v>5</v>
      </c>
      <c r="C188" s="38" t="s">
        <v>176</v>
      </c>
      <c r="D188" s="21"/>
      <c r="E188" s="38"/>
      <c r="F188" s="39">
        <f>F189</f>
        <v>100000</v>
      </c>
      <c r="G188" s="39">
        <f aca="true" t="shared" si="28" ref="G188:H192">G189</f>
        <v>0</v>
      </c>
      <c r="H188" s="39">
        <f t="shared" si="28"/>
        <v>100000</v>
      </c>
    </row>
    <row r="189" spans="1:8" ht="30.75">
      <c r="A189" s="20" t="s">
        <v>177</v>
      </c>
      <c r="B189" s="16" t="s">
        <v>5</v>
      </c>
      <c r="C189" s="21" t="s">
        <v>178</v>
      </c>
      <c r="D189" s="21"/>
      <c r="E189" s="21"/>
      <c r="F189" s="40">
        <f>F190</f>
        <v>100000</v>
      </c>
      <c r="G189" s="40">
        <f t="shared" si="28"/>
        <v>0</v>
      </c>
      <c r="H189" s="40">
        <f t="shared" si="28"/>
        <v>100000</v>
      </c>
    </row>
    <row r="190" spans="1:8" ht="30.75">
      <c r="A190" s="20" t="s">
        <v>92</v>
      </c>
      <c r="B190" s="16" t="s">
        <v>5</v>
      </c>
      <c r="C190" s="21" t="s">
        <v>178</v>
      </c>
      <c r="D190" s="21" t="s">
        <v>148</v>
      </c>
      <c r="E190" s="21"/>
      <c r="F190" s="40">
        <f>F191</f>
        <v>100000</v>
      </c>
      <c r="G190" s="40">
        <f t="shared" si="28"/>
        <v>0</v>
      </c>
      <c r="H190" s="40">
        <f t="shared" si="28"/>
        <v>100000</v>
      </c>
    </row>
    <row r="191" spans="1:8" ht="15">
      <c r="A191" s="20" t="s">
        <v>179</v>
      </c>
      <c r="B191" s="16" t="s">
        <v>5</v>
      </c>
      <c r="C191" s="21" t="s">
        <v>178</v>
      </c>
      <c r="D191" s="21" t="s">
        <v>184</v>
      </c>
      <c r="E191" s="21"/>
      <c r="F191" s="40">
        <f>F192</f>
        <v>100000</v>
      </c>
      <c r="G191" s="40">
        <f t="shared" si="28"/>
        <v>0</v>
      </c>
      <c r="H191" s="40">
        <f t="shared" si="28"/>
        <v>100000</v>
      </c>
    </row>
    <row r="192" spans="1:8" ht="30.75">
      <c r="A192" s="20" t="s">
        <v>180</v>
      </c>
      <c r="B192" s="16" t="s">
        <v>5</v>
      </c>
      <c r="C192" s="21" t="s">
        <v>178</v>
      </c>
      <c r="D192" s="21" t="s">
        <v>184</v>
      </c>
      <c r="E192" s="21" t="s">
        <v>181</v>
      </c>
      <c r="F192" s="40">
        <f>F193</f>
        <v>100000</v>
      </c>
      <c r="G192" s="40">
        <f t="shared" si="28"/>
        <v>0</v>
      </c>
      <c r="H192" s="40">
        <f t="shared" si="28"/>
        <v>100000</v>
      </c>
    </row>
    <row r="193" spans="1:8" ht="15">
      <c r="A193" s="20" t="s">
        <v>182</v>
      </c>
      <c r="B193" s="16" t="s">
        <v>5</v>
      </c>
      <c r="C193" s="21" t="s">
        <v>178</v>
      </c>
      <c r="D193" s="21" t="s">
        <v>184</v>
      </c>
      <c r="E193" s="21" t="s">
        <v>183</v>
      </c>
      <c r="F193" s="40">
        <v>100000</v>
      </c>
      <c r="G193" s="44"/>
      <c r="H193" s="56">
        <f>F193+G193</f>
        <v>100000</v>
      </c>
    </row>
    <row r="194" spans="1:9" ht="46.5">
      <c r="A194" s="49" t="s">
        <v>247</v>
      </c>
      <c r="B194" s="18"/>
      <c r="C194" s="38"/>
      <c r="D194" s="38"/>
      <c r="E194" s="38"/>
      <c r="F194" s="39">
        <f aca="true" t="shared" si="29" ref="F194:H195">F195</f>
        <v>5344178.98</v>
      </c>
      <c r="G194" s="39">
        <f t="shared" si="29"/>
        <v>0</v>
      </c>
      <c r="H194" s="39">
        <f t="shared" si="29"/>
        <v>5344178.98</v>
      </c>
      <c r="I194" s="59"/>
    </row>
    <row r="195" spans="1:8" ht="15">
      <c r="A195" s="13" t="s">
        <v>85</v>
      </c>
      <c r="B195" s="16" t="s">
        <v>5</v>
      </c>
      <c r="C195" s="16" t="s">
        <v>42</v>
      </c>
      <c r="D195" s="22"/>
      <c r="E195" s="16"/>
      <c r="F195" s="19">
        <f t="shared" si="29"/>
        <v>5344178.98</v>
      </c>
      <c r="G195" s="19">
        <f t="shared" si="29"/>
        <v>0</v>
      </c>
      <c r="H195" s="19">
        <f t="shared" si="29"/>
        <v>5344178.98</v>
      </c>
    </row>
    <row r="196" spans="1:8" ht="15">
      <c r="A196" s="13" t="s">
        <v>43</v>
      </c>
      <c r="B196" s="16" t="s">
        <v>5</v>
      </c>
      <c r="C196" s="16" t="s">
        <v>44</v>
      </c>
      <c r="D196" s="22"/>
      <c r="E196" s="16"/>
      <c r="F196" s="19">
        <f>F200+F197</f>
        <v>5344178.98</v>
      </c>
      <c r="G196" s="19">
        <f>G200+G197</f>
        <v>0</v>
      </c>
      <c r="H196" s="19">
        <f>H200+H197</f>
        <v>5344178.98</v>
      </c>
    </row>
    <row r="197" spans="1:8" ht="30.75">
      <c r="A197" s="13" t="s">
        <v>284</v>
      </c>
      <c r="B197" s="16" t="s">
        <v>5</v>
      </c>
      <c r="C197" s="16" t="s">
        <v>44</v>
      </c>
      <c r="D197" s="16" t="s">
        <v>285</v>
      </c>
      <c r="E197" s="16"/>
      <c r="F197" s="19">
        <f aca="true" t="shared" si="30" ref="F197:H198">F198</f>
        <v>6938.98</v>
      </c>
      <c r="G197" s="19">
        <f t="shared" si="30"/>
        <v>0</v>
      </c>
      <c r="H197" s="19">
        <f t="shared" si="30"/>
        <v>6938.98</v>
      </c>
    </row>
    <row r="198" spans="1:8" ht="30.75">
      <c r="A198" s="23" t="s">
        <v>89</v>
      </c>
      <c r="B198" s="16" t="s">
        <v>5</v>
      </c>
      <c r="C198" s="16" t="s">
        <v>44</v>
      </c>
      <c r="D198" s="16" t="s">
        <v>285</v>
      </c>
      <c r="E198" s="16" t="s">
        <v>73</v>
      </c>
      <c r="F198" s="19">
        <f t="shared" si="30"/>
        <v>6938.98</v>
      </c>
      <c r="G198" s="19">
        <f t="shared" si="30"/>
        <v>0</v>
      </c>
      <c r="H198" s="19">
        <f t="shared" si="30"/>
        <v>6938.98</v>
      </c>
    </row>
    <row r="199" spans="1:8" ht="30.75">
      <c r="A199" s="23" t="s">
        <v>90</v>
      </c>
      <c r="B199" s="16" t="s">
        <v>5</v>
      </c>
      <c r="C199" s="16" t="s">
        <v>44</v>
      </c>
      <c r="D199" s="16" t="s">
        <v>285</v>
      </c>
      <c r="E199" s="16" t="s">
        <v>74</v>
      </c>
      <c r="F199" s="19">
        <v>6938.98</v>
      </c>
      <c r="G199" s="19"/>
      <c r="H199" s="19">
        <f>F199+G199</f>
        <v>6938.98</v>
      </c>
    </row>
    <row r="200" spans="1:8" ht="30.75">
      <c r="A200" s="20" t="s">
        <v>138</v>
      </c>
      <c r="B200" s="16" t="s">
        <v>5</v>
      </c>
      <c r="C200" s="16" t="s">
        <v>44</v>
      </c>
      <c r="D200" s="21" t="s">
        <v>166</v>
      </c>
      <c r="E200" s="27"/>
      <c r="F200" s="28">
        <f>F201+F210</f>
        <v>5337240</v>
      </c>
      <c r="G200" s="28">
        <f>G201+G210</f>
        <v>0</v>
      </c>
      <c r="H200" s="28">
        <f>H201+H210</f>
        <v>5337240</v>
      </c>
    </row>
    <row r="201" spans="1:8" ht="15">
      <c r="A201" s="20" t="s">
        <v>127</v>
      </c>
      <c r="B201" s="16" t="s">
        <v>5</v>
      </c>
      <c r="C201" s="21" t="s">
        <v>99</v>
      </c>
      <c r="D201" s="21" t="s">
        <v>165</v>
      </c>
      <c r="E201" s="21"/>
      <c r="F201" s="28">
        <f>F203</f>
        <v>4724741.45</v>
      </c>
      <c r="G201" s="28">
        <f>G203</f>
        <v>0</v>
      </c>
      <c r="H201" s="28">
        <f>H203</f>
        <v>4724741.45</v>
      </c>
    </row>
    <row r="202" spans="1:8" ht="30.75">
      <c r="A202" s="20" t="s">
        <v>213</v>
      </c>
      <c r="B202" s="16" t="s">
        <v>5</v>
      </c>
      <c r="C202" s="21" t="s">
        <v>99</v>
      </c>
      <c r="D202" s="21" t="s">
        <v>212</v>
      </c>
      <c r="E202" s="21"/>
      <c r="F202" s="28">
        <f>F203</f>
        <v>4724741.45</v>
      </c>
      <c r="G202" s="28">
        <f>G203</f>
        <v>0</v>
      </c>
      <c r="H202" s="28">
        <f>H203</f>
        <v>4724741.45</v>
      </c>
    </row>
    <row r="203" spans="1:8" ht="30.75">
      <c r="A203" s="20" t="s">
        <v>100</v>
      </c>
      <c r="B203" s="16" t="s">
        <v>5</v>
      </c>
      <c r="C203" s="24" t="s">
        <v>44</v>
      </c>
      <c r="D203" s="42" t="s">
        <v>214</v>
      </c>
      <c r="E203" s="24" t="s">
        <v>101</v>
      </c>
      <c r="F203" s="28">
        <f>F204+F206+F208</f>
        <v>4724741.45</v>
      </c>
      <c r="G203" s="28">
        <f>G204+G206+G208</f>
        <v>0</v>
      </c>
      <c r="H203" s="28">
        <f>H204+H206+H208</f>
        <v>4724741.45</v>
      </c>
    </row>
    <row r="204" spans="1:8" ht="78">
      <c r="A204" s="23" t="s">
        <v>91</v>
      </c>
      <c r="B204" s="16" t="s">
        <v>5</v>
      </c>
      <c r="C204" s="24" t="s">
        <v>44</v>
      </c>
      <c r="D204" s="42" t="s">
        <v>214</v>
      </c>
      <c r="E204" s="24" t="s">
        <v>71</v>
      </c>
      <c r="F204" s="28">
        <f>F205</f>
        <v>3761807</v>
      </c>
      <c r="G204" s="28">
        <f>G205</f>
        <v>0</v>
      </c>
      <c r="H204" s="28">
        <f>H205</f>
        <v>3761807</v>
      </c>
    </row>
    <row r="205" spans="1:8" ht="15">
      <c r="A205" s="23" t="s">
        <v>102</v>
      </c>
      <c r="B205" s="16" t="s">
        <v>5</v>
      </c>
      <c r="C205" s="24" t="s">
        <v>44</v>
      </c>
      <c r="D205" s="42" t="s">
        <v>214</v>
      </c>
      <c r="E205" s="24" t="s">
        <v>103</v>
      </c>
      <c r="F205" s="28">
        <v>3761807</v>
      </c>
      <c r="G205" s="44"/>
      <c r="H205" s="56">
        <v>3761807</v>
      </c>
    </row>
    <row r="206" spans="1:8" ht="30.75">
      <c r="A206" s="23" t="s">
        <v>89</v>
      </c>
      <c r="B206" s="16" t="s">
        <v>5</v>
      </c>
      <c r="C206" s="24" t="s">
        <v>44</v>
      </c>
      <c r="D206" s="42" t="s">
        <v>214</v>
      </c>
      <c r="E206" s="24" t="s">
        <v>73</v>
      </c>
      <c r="F206" s="28">
        <f>F207</f>
        <v>955934.45</v>
      </c>
      <c r="G206" s="28">
        <f>G207</f>
        <v>0</v>
      </c>
      <c r="H206" s="28">
        <f>H207</f>
        <v>955934.45</v>
      </c>
    </row>
    <row r="207" spans="1:8" ht="30.75">
      <c r="A207" s="23" t="s">
        <v>90</v>
      </c>
      <c r="B207" s="16" t="s">
        <v>5</v>
      </c>
      <c r="C207" s="24" t="s">
        <v>44</v>
      </c>
      <c r="D207" s="42" t="s">
        <v>214</v>
      </c>
      <c r="E207" s="24" t="s">
        <v>74</v>
      </c>
      <c r="F207" s="28">
        <v>955934.45</v>
      </c>
      <c r="G207" s="44"/>
      <c r="H207" s="56">
        <f>F207+G207</f>
        <v>955934.45</v>
      </c>
    </row>
    <row r="208" spans="1:8" ht="15">
      <c r="A208" s="23" t="s">
        <v>79</v>
      </c>
      <c r="B208" s="16" t="s">
        <v>5</v>
      </c>
      <c r="C208" s="24" t="s">
        <v>44</v>
      </c>
      <c r="D208" s="42" t="s">
        <v>214</v>
      </c>
      <c r="E208" s="24" t="s">
        <v>78</v>
      </c>
      <c r="F208" s="28">
        <f>F209</f>
        <v>7000</v>
      </c>
      <c r="G208" s="28">
        <f>G209</f>
        <v>0</v>
      </c>
      <c r="H208" s="28">
        <f>H209</f>
        <v>7000</v>
      </c>
    </row>
    <row r="209" spans="1:8" ht="15">
      <c r="A209" s="23" t="s">
        <v>93</v>
      </c>
      <c r="B209" s="16" t="s">
        <v>5</v>
      </c>
      <c r="C209" s="24" t="s">
        <v>44</v>
      </c>
      <c r="D209" s="42" t="s">
        <v>214</v>
      </c>
      <c r="E209" s="24" t="s">
        <v>94</v>
      </c>
      <c r="F209" s="28">
        <v>7000</v>
      </c>
      <c r="G209" s="44"/>
      <c r="H209" s="56">
        <v>7000</v>
      </c>
    </row>
    <row r="210" spans="1:8" ht="30.75">
      <c r="A210" s="45" t="s">
        <v>134</v>
      </c>
      <c r="B210" s="16" t="s">
        <v>5</v>
      </c>
      <c r="C210" s="46" t="s">
        <v>0</v>
      </c>
      <c r="D210" s="42" t="s">
        <v>167</v>
      </c>
      <c r="E210" s="24"/>
      <c r="F210" s="28">
        <f aca="true" t="shared" si="31" ref="F210:H213">F211</f>
        <v>612498.55</v>
      </c>
      <c r="G210" s="28">
        <f t="shared" si="31"/>
        <v>0</v>
      </c>
      <c r="H210" s="28">
        <f t="shared" si="31"/>
        <v>612498.55</v>
      </c>
    </row>
    <row r="211" spans="1:8" ht="46.5">
      <c r="A211" s="20" t="s">
        <v>225</v>
      </c>
      <c r="B211" s="16" t="s">
        <v>5</v>
      </c>
      <c r="C211" s="46" t="s">
        <v>0</v>
      </c>
      <c r="D211" s="42" t="s">
        <v>215</v>
      </c>
      <c r="E211" s="24"/>
      <c r="F211" s="28">
        <f t="shared" si="31"/>
        <v>612498.55</v>
      </c>
      <c r="G211" s="28">
        <f t="shared" si="31"/>
        <v>0</v>
      </c>
      <c r="H211" s="28">
        <f t="shared" si="31"/>
        <v>612498.55</v>
      </c>
    </row>
    <row r="212" spans="1:8" ht="30.75">
      <c r="A212" s="20" t="s">
        <v>133</v>
      </c>
      <c r="B212" s="16" t="s">
        <v>5</v>
      </c>
      <c r="C212" s="46" t="s">
        <v>0</v>
      </c>
      <c r="D212" s="42" t="s">
        <v>216</v>
      </c>
      <c r="E212" s="24"/>
      <c r="F212" s="28">
        <f t="shared" si="31"/>
        <v>612498.55</v>
      </c>
      <c r="G212" s="28">
        <f t="shared" si="31"/>
        <v>0</v>
      </c>
      <c r="H212" s="28">
        <f t="shared" si="31"/>
        <v>612498.55</v>
      </c>
    </row>
    <row r="213" spans="1:8" ht="30.75">
      <c r="A213" s="23" t="s">
        <v>89</v>
      </c>
      <c r="B213" s="16" t="s">
        <v>5</v>
      </c>
      <c r="C213" s="24" t="s">
        <v>44</v>
      </c>
      <c r="D213" s="42" t="s">
        <v>216</v>
      </c>
      <c r="E213" s="24" t="s">
        <v>73</v>
      </c>
      <c r="F213" s="28">
        <f t="shared" si="31"/>
        <v>612498.55</v>
      </c>
      <c r="G213" s="28">
        <f t="shared" si="31"/>
        <v>0</v>
      </c>
      <c r="H213" s="28">
        <f t="shared" si="31"/>
        <v>612498.55</v>
      </c>
    </row>
    <row r="214" spans="1:8" ht="30.75">
      <c r="A214" s="23" t="s">
        <v>90</v>
      </c>
      <c r="B214" s="16" t="s">
        <v>5</v>
      </c>
      <c r="C214" s="24" t="s">
        <v>44</v>
      </c>
      <c r="D214" s="42" t="s">
        <v>216</v>
      </c>
      <c r="E214" s="24" t="s">
        <v>74</v>
      </c>
      <c r="F214" s="28">
        <v>612498.55</v>
      </c>
      <c r="G214" s="28"/>
      <c r="H214" s="56">
        <f>F214+G214</f>
        <v>612498.55</v>
      </c>
    </row>
    <row r="215" spans="1:8" ht="30.75">
      <c r="A215" s="49" t="s">
        <v>248</v>
      </c>
      <c r="B215" s="16"/>
      <c r="C215" s="24"/>
      <c r="D215" s="42"/>
      <c r="E215" s="24"/>
      <c r="F215" s="50">
        <f aca="true" t="shared" si="32" ref="F215:H217">F216</f>
        <v>3081650</v>
      </c>
      <c r="G215" s="50">
        <f t="shared" si="32"/>
        <v>0</v>
      </c>
      <c r="H215" s="50">
        <f t="shared" si="32"/>
        <v>3081650</v>
      </c>
    </row>
    <row r="216" spans="1:8" ht="15">
      <c r="A216" s="13" t="s">
        <v>85</v>
      </c>
      <c r="B216" s="16" t="s">
        <v>5</v>
      </c>
      <c r="C216" s="16" t="s">
        <v>42</v>
      </c>
      <c r="D216" s="22"/>
      <c r="E216" s="16"/>
      <c r="F216" s="19">
        <f t="shared" si="32"/>
        <v>3081650</v>
      </c>
      <c r="G216" s="19">
        <f t="shared" si="32"/>
        <v>0</v>
      </c>
      <c r="H216" s="19">
        <f t="shared" si="32"/>
        <v>3081650</v>
      </c>
    </row>
    <row r="217" spans="1:8" ht="15">
      <c r="A217" s="13" t="s">
        <v>43</v>
      </c>
      <c r="B217" s="16" t="s">
        <v>5</v>
      </c>
      <c r="C217" s="16" t="s">
        <v>44</v>
      </c>
      <c r="D217" s="22"/>
      <c r="E217" s="16"/>
      <c r="F217" s="19">
        <f t="shared" si="32"/>
        <v>3081650</v>
      </c>
      <c r="G217" s="19">
        <f t="shared" si="32"/>
        <v>0</v>
      </c>
      <c r="H217" s="19">
        <f t="shared" si="32"/>
        <v>3081650</v>
      </c>
    </row>
    <row r="218" spans="1:8" ht="30.75">
      <c r="A218" s="20" t="s">
        <v>138</v>
      </c>
      <c r="B218" s="16" t="s">
        <v>5</v>
      </c>
      <c r="C218" s="16" t="s">
        <v>44</v>
      </c>
      <c r="D218" s="21" t="s">
        <v>166</v>
      </c>
      <c r="E218" s="27"/>
      <c r="F218" s="28">
        <f>F219+F228</f>
        <v>3081650</v>
      </c>
      <c r="G218" s="28">
        <f>G219+G228</f>
        <v>0</v>
      </c>
      <c r="H218" s="28">
        <f>H219+H228</f>
        <v>3081650</v>
      </c>
    </row>
    <row r="219" spans="1:8" ht="15">
      <c r="A219" s="20" t="s">
        <v>127</v>
      </c>
      <c r="B219" s="16" t="s">
        <v>5</v>
      </c>
      <c r="C219" s="21" t="s">
        <v>99</v>
      </c>
      <c r="D219" s="21" t="s">
        <v>165</v>
      </c>
      <c r="E219" s="21"/>
      <c r="F219" s="28">
        <f>F221</f>
        <v>3056650</v>
      </c>
      <c r="G219" s="28">
        <f>G221</f>
        <v>0</v>
      </c>
      <c r="H219" s="28">
        <f>H221</f>
        <v>3056650</v>
      </c>
    </row>
    <row r="220" spans="1:8" ht="30.75">
      <c r="A220" s="20" t="s">
        <v>213</v>
      </c>
      <c r="B220" s="16" t="s">
        <v>5</v>
      </c>
      <c r="C220" s="21" t="s">
        <v>99</v>
      </c>
      <c r="D220" s="21" t="s">
        <v>212</v>
      </c>
      <c r="E220" s="21"/>
      <c r="F220" s="28">
        <f>F221</f>
        <v>3056650</v>
      </c>
      <c r="G220" s="28">
        <f>G221</f>
        <v>0</v>
      </c>
      <c r="H220" s="28">
        <f>H221</f>
        <v>3056650</v>
      </c>
    </row>
    <row r="221" spans="1:8" ht="30.75">
      <c r="A221" s="20" t="s">
        <v>100</v>
      </c>
      <c r="B221" s="16" t="s">
        <v>5</v>
      </c>
      <c r="C221" s="24" t="s">
        <v>44</v>
      </c>
      <c r="D221" s="42" t="s">
        <v>214</v>
      </c>
      <c r="E221" s="24" t="s">
        <v>101</v>
      </c>
      <c r="F221" s="28">
        <f>F222+F224+F226</f>
        <v>3056650</v>
      </c>
      <c r="G221" s="28">
        <f>G222+G224+G226</f>
        <v>0</v>
      </c>
      <c r="H221" s="28">
        <f>H222+H224+H226</f>
        <v>3056650</v>
      </c>
    </row>
    <row r="222" spans="1:8" ht="78">
      <c r="A222" s="23" t="s">
        <v>91</v>
      </c>
      <c r="B222" s="16" t="s">
        <v>5</v>
      </c>
      <c r="C222" s="24" t="s">
        <v>44</v>
      </c>
      <c r="D222" s="42" t="s">
        <v>214</v>
      </c>
      <c r="E222" s="24" t="s">
        <v>71</v>
      </c>
      <c r="F222" s="28">
        <f>F223</f>
        <v>2282579</v>
      </c>
      <c r="G222" s="28">
        <f>G223</f>
        <v>0</v>
      </c>
      <c r="H222" s="28">
        <f>H223</f>
        <v>2282579</v>
      </c>
    </row>
    <row r="223" spans="1:8" ht="15">
      <c r="A223" s="23" t="s">
        <v>102</v>
      </c>
      <c r="B223" s="16" t="s">
        <v>5</v>
      </c>
      <c r="C223" s="24" t="s">
        <v>44</v>
      </c>
      <c r="D223" s="42" t="s">
        <v>214</v>
      </c>
      <c r="E223" s="24" t="s">
        <v>103</v>
      </c>
      <c r="F223" s="28">
        <v>2282579</v>
      </c>
      <c r="G223" s="44"/>
      <c r="H223" s="56">
        <v>2282579</v>
      </c>
    </row>
    <row r="224" spans="1:8" ht="30.75">
      <c r="A224" s="23" t="s">
        <v>89</v>
      </c>
      <c r="B224" s="16" t="s">
        <v>5</v>
      </c>
      <c r="C224" s="24" t="s">
        <v>44</v>
      </c>
      <c r="D224" s="42" t="s">
        <v>214</v>
      </c>
      <c r="E224" s="24" t="s">
        <v>73</v>
      </c>
      <c r="F224" s="28">
        <f>F225</f>
        <v>771071</v>
      </c>
      <c r="G224" s="28">
        <f>G225</f>
        <v>0</v>
      </c>
      <c r="H224" s="28">
        <f>H225</f>
        <v>771071</v>
      </c>
    </row>
    <row r="225" spans="1:8" ht="30.75">
      <c r="A225" s="23" t="s">
        <v>90</v>
      </c>
      <c r="B225" s="16" t="s">
        <v>5</v>
      </c>
      <c r="C225" s="24" t="s">
        <v>44</v>
      </c>
      <c r="D225" s="42" t="s">
        <v>214</v>
      </c>
      <c r="E225" s="24" t="s">
        <v>74</v>
      </c>
      <c r="F225" s="28">
        <v>771071</v>
      </c>
      <c r="G225" s="44"/>
      <c r="H225" s="56">
        <v>771071</v>
      </c>
    </row>
    <row r="226" spans="1:8" ht="15">
      <c r="A226" s="23" t="s">
        <v>79</v>
      </c>
      <c r="B226" s="16" t="s">
        <v>5</v>
      </c>
      <c r="C226" s="24" t="s">
        <v>44</v>
      </c>
      <c r="D226" s="42" t="s">
        <v>214</v>
      </c>
      <c r="E226" s="24" t="s">
        <v>78</v>
      </c>
      <c r="F226" s="28">
        <f>F227</f>
        <v>3000</v>
      </c>
      <c r="G226" s="28">
        <f>G227</f>
        <v>0</v>
      </c>
      <c r="H226" s="28">
        <f>H227</f>
        <v>3000</v>
      </c>
    </row>
    <row r="227" spans="1:8" ht="15">
      <c r="A227" s="23" t="s">
        <v>93</v>
      </c>
      <c r="B227" s="16" t="s">
        <v>5</v>
      </c>
      <c r="C227" s="24" t="s">
        <v>44</v>
      </c>
      <c r="D227" s="42" t="s">
        <v>214</v>
      </c>
      <c r="E227" s="24" t="s">
        <v>94</v>
      </c>
      <c r="F227" s="28">
        <v>3000</v>
      </c>
      <c r="G227" s="44"/>
      <c r="H227" s="56">
        <v>3000</v>
      </c>
    </row>
    <row r="228" spans="1:8" ht="30.75">
      <c r="A228" s="45" t="s">
        <v>134</v>
      </c>
      <c r="B228" s="16" t="s">
        <v>5</v>
      </c>
      <c r="C228" s="46" t="s">
        <v>0</v>
      </c>
      <c r="D228" s="42" t="s">
        <v>167</v>
      </c>
      <c r="E228" s="24"/>
      <c r="F228" s="28">
        <f aca="true" t="shared" si="33" ref="F228:H231">F229</f>
        <v>25000</v>
      </c>
      <c r="G228" s="28">
        <f t="shared" si="33"/>
        <v>0</v>
      </c>
      <c r="H228" s="28">
        <f t="shared" si="33"/>
        <v>25000</v>
      </c>
    </row>
    <row r="229" spans="1:8" ht="46.5">
      <c r="A229" s="20" t="s">
        <v>225</v>
      </c>
      <c r="B229" s="16" t="s">
        <v>5</v>
      </c>
      <c r="C229" s="46" t="s">
        <v>0</v>
      </c>
      <c r="D229" s="42" t="s">
        <v>215</v>
      </c>
      <c r="E229" s="24"/>
      <c r="F229" s="28">
        <f t="shared" si="33"/>
        <v>25000</v>
      </c>
      <c r="G229" s="28">
        <f t="shared" si="33"/>
        <v>0</v>
      </c>
      <c r="H229" s="28">
        <f t="shared" si="33"/>
        <v>25000</v>
      </c>
    </row>
    <row r="230" spans="1:8" ht="30.75">
      <c r="A230" s="20" t="s">
        <v>133</v>
      </c>
      <c r="B230" s="16" t="s">
        <v>5</v>
      </c>
      <c r="C230" s="46" t="s">
        <v>0</v>
      </c>
      <c r="D230" s="42" t="s">
        <v>216</v>
      </c>
      <c r="E230" s="24"/>
      <c r="F230" s="28">
        <f t="shared" si="33"/>
        <v>25000</v>
      </c>
      <c r="G230" s="28">
        <f t="shared" si="33"/>
        <v>0</v>
      </c>
      <c r="H230" s="28">
        <f t="shared" si="33"/>
        <v>25000</v>
      </c>
    </row>
    <row r="231" spans="1:8" ht="30.75">
      <c r="A231" s="23" t="s">
        <v>89</v>
      </c>
      <c r="B231" s="16" t="s">
        <v>5</v>
      </c>
      <c r="C231" s="24" t="s">
        <v>44</v>
      </c>
      <c r="D231" s="42" t="s">
        <v>216</v>
      </c>
      <c r="E231" s="24" t="s">
        <v>73</v>
      </c>
      <c r="F231" s="28">
        <f t="shared" si="33"/>
        <v>25000</v>
      </c>
      <c r="G231" s="28">
        <f t="shared" si="33"/>
        <v>0</v>
      </c>
      <c r="H231" s="28">
        <f t="shared" si="33"/>
        <v>25000</v>
      </c>
    </row>
    <row r="232" spans="1:8" ht="30.75">
      <c r="A232" s="23" t="s">
        <v>90</v>
      </c>
      <c r="B232" s="16" t="s">
        <v>5</v>
      </c>
      <c r="C232" s="24" t="s">
        <v>44</v>
      </c>
      <c r="D232" s="42" t="s">
        <v>216</v>
      </c>
      <c r="E232" s="24" t="s">
        <v>74</v>
      </c>
      <c r="F232" s="28">
        <v>25000</v>
      </c>
      <c r="G232" s="44"/>
      <c r="H232" s="56">
        <v>25000</v>
      </c>
    </row>
  </sheetData>
  <sheetProtection/>
  <mergeCells count="2">
    <mergeCell ref="A2:F2"/>
    <mergeCell ref="F1:H1"/>
  </mergeCells>
  <printOptions/>
  <pageMargins left="0.5905511811023623" right="0.15748031496062992" top="0.15748031496062992" bottom="0.15748031496062992" header="0" footer="0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2016-08-24T12:18:44Z</cp:lastPrinted>
  <dcterms:created xsi:type="dcterms:W3CDTF">2011-10-03T10:41:44Z</dcterms:created>
  <dcterms:modified xsi:type="dcterms:W3CDTF">2016-08-25T04:54:45Z</dcterms:modified>
  <cp:category/>
  <cp:version/>
  <cp:contentType/>
  <cp:contentStatus/>
</cp:coreProperties>
</file>