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670" activeTab="1"/>
  </bookViews>
  <sheets>
    <sheet name="расходы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<sst xmlns="http://schemas.openxmlformats.org/spreadsheetml/2006/main" count="1054" uniqueCount="297">
  <si>
    <t>Наименование</t>
  </si>
  <si>
    <t>изменения</t>
  </si>
  <si>
    <t>Код бюджетной классификации</t>
  </si>
  <si>
    <t>Всего источников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</si>
  <si>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</si>
  <si>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</si>
  <si>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</si>
  <si>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</si>
  <si>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Остатки средств бюджетов</t>
  </si>
  <si>
    <t>003 01 02 00 00 13 0000 710</t>
  </si>
  <si>
    <t>Получение бюджетами городских поселений кредитов от кредитных организаций в валюте Российской Федерации</t>
  </si>
  <si>
    <t>003 01 05 00 00 00 0000 000</t>
  </si>
  <si>
    <t>(в рублях)</t>
  </si>
  <si>
    <t>КГРБС</t>
  </si>
  <si>
    <t>Раздел, под-раздел</t>
  </si>
  <si>
    <t>Целевая статья</t>
  </si>
  <si>
    <t>Группы и подгруппы видов расходов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</si>
  <si>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</si>
  <si>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</si>
  <si>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</si>
  <si>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</si>
  <si>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</si>
  <si>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</si>
  <si>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</si>
  <si>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Городской Думы ГП "Город Кременки"</t>
  </si>
  <si>
    <t>81 0 00 00000</t>
  </si>
  <si>
    <t>Центральный аппарат</t>
  </si>
  <si>
    <t>81 0 00 00400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</si>
  <si>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</si>
  <si>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</si>
  <si>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</si>
  <si>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</si>
  <si>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</si>
  <si>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</si>
  <si>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</si>
  <si>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</si>
  <si>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</si>
  <si>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</si>
  <si>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Обеспечение деятельности Администрации ГП "Город Кременки"</t>
  </si>
  <si>
    <t>74 0 00 00000</t>
  </si>
  <si>
    <t xml:space="preserve">01 04 </t>
  </si>
  <si>
    <t>74 0 00 00400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</si>
  <si>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</si>
  <si>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</si>
  <si>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</si>
  <si>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74 0 00 00480</t>
  </si>
  <si>
    <t>Резервные фонды</t>
  </si>
  <si>
    <t>01 11</t>
  </si>
  <si>
    <t>"Совершенствование системы управления общественными финансами в Администрации ГП "Город Кременки"</t>
  </si>
  <si>
    <t>51 0 00 00000</t>
  </si>
  <si>
    <t>Основное мероприятие "Управление резерным фондом Администрации ГП "Город Кременки"</t>
  </si>
  <si>
    <t>Резервный фонд Администрации ГП "Город Кременки"</t>
  </si>
  <si>
    <t>Резервные средства</t>
  </si>
  <si>
    <t>870</t>
  </si>
  <si>
    <t>Другие общегосударственные вопросы</t>
  </si>
  <si>
    <t>01 13</t>
  </si>
  <si>
    <t>Муниципальная прграмма "Кадровая политика  ГП "Город Кременки"</t>
  </si>
  <si>
    <t>48 0 00 00000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</si>
  <si>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</si>
  <si>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48 0 01 00000</t>
  </si>
  <si>
    <t>Кадровый потенциал учреждений и повышение заинтересованности муниципальных служащих в качестве оказываемых услуг</t>
  </si>
  <si>
    <t>48 0 01 00670</t>
  </si>
  <si>
    <t>Выполнение других обязательств государства</t>
  </si>
  <si>
    <t>74 0 00 00920</t>
  </si>
  <si>
    <t>Социальное обеспечение и иные выплаты населению</t>
  </si>
  <si>
    <t>300</t>
  </si>
  <si>
    <t>Национальная оборона</t>
  </si>
  <si>
    <t>02 00</t>
  </si>
  <si>
    <t>Мобилизационная и вневойсковая подготовка</t>
  </si>
  <si>
    <t>02 03</t>
  </si>
  <si>
    <t>Непрограммные расходы федеральных органов исполнительной власти</t>
  </si>
  <si>
    <t>0203</t>
  </si>
  <si>
    <t>99 0 00 00000</t>
  </si>
  <si>
    <t>Непрограммные расходы</t>
  </si>
  <si>
    <t>99 9 00 00000</t>
  </si>
  <si>
    <t>Осуществление первичного воинского учета на территориях, где отсутствуют военные комиссариаты</t>
  </si>
  <si>
    <t>99 9  00 51180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</si>
  <si>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</si>
  <si>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Расходы на выплаты персоналу  государственных органов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</si>
  <si>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</si>
  <si>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</si>
  <si>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</si>
  <si>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03 00</t>
  </si>
  <si>
    <t>Муниципальная программа  "Безопасность жизнедеятельности на территории городского поселения "Город Кременки""</t>
  </si>
  <si>
    <t>10 0 00 00000</t>
  </si>
  <si>
    <t/>
  </si>
  <si>
    <t>Другие вопросы в области национальной безопасности и правоохранительной деятельности</t>
  </si>
  <si>
    <t>03 14</t>
  </si>
  <si>
    <t>Подпрограмма "Охрана правопорядка"</t>
  </si>
  <si>
    <t>10 2 00 00000</t>
  </si>
  <si>
    <t>Основное мероприятие "Охрана города Кременки"</t>
  </si>
  <si>
    <t>10 2 01 00000</t>
  </si>
  <si>
    <t xml:space="preserve">Реализация мероприятий </t>
  </si>
  <si>
    <t>10 2 01 00660</t>
  </si>
  <si>
    <t>Реализация мероприятий по взаимодействию с муниципальным районом</t>
  </si>
  <si>
    <t>10 0 00 70660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</si>
  <si>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</si>
  <si>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</si>
  <si>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</si>
  <si>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</si>
  <si>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</si>
  <si>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«Развитие дорожного хозяйства  ГП «Город Кремёнки»</t>
  </si>
  <si>
    <t>24 0 00 00000</t>
  </si>
  <si>
    <t>Подпрограмма "Совершенствование и развитие сети автомобильных дорог"</t>
  </si>
  <si>
    <t xml:space="preserve"> 24 2 00 00000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</si>
  <si>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</si>
  <si>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24 2 00 00000</t>
  </si>
  <si>
    <t>Основное мероприятие "Содержание и ремонт дорог ГП "Город Кременки"</t>
  </si>
  <si>
    <t>24 2 01 00000</t>
  </si>
  <si>
    <t>Текущий ремонт дорог за счет средств Дорожного фонда</t>
  </si>
  <si>
    <t>24 2 01 07500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</si>
  <si>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</si>
  <si>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Основное мероприятие" Содержание и ремонт дорог ГП "Город Кременки"</t>
  </si>
  <si>
    <t xml:space="preserve"> Материально-техническое обеспечение в области дорожного хозяйства</t>
  </si>
  <si>
    <t>24 2 01 07510</t>
  </si>
  <si>
    <t>Подпрограмма «Повышение безопасности дорожного движения  в  ГП «Город Кремёнки»</t>
  </si>
  <si>
    <t>24 Б 00 00000</t>
  </si>
  <si>
    <t>Основное мероприятие "Работы в области безопасности дорожного жвижения"</t>
  </si>
  <si>
    <t>24 Б 01 00000</t>
  </si>
  <si>
    <t>Развитие системы организации движения транспортных средств и пешеходов и повышение безопасности дорожных условий</t>
  </si>
  <si>
    <t>24 Б 01 07540</t>
  </si>
  <si>
    <t>Другие вопросы в области национальной экономики</t>
  </si>
  <si>
    <t>04 12</t>
  </si>
  <si>
    <t>Муниципальная программа "Управление имущественным комплексом ГП "Город Кременки"</t>
  </si>
  <si>
    <t>38 0 00 00000</t>
  </si>
  <si>
    <t>Подпрограмма  "Территориальное планирование ГП "Город Кременки""</t>
  </si>
  <si>
    <t>38 1 00 00000</t>
  </si>
  <si>
    <t>Основное мероприятие "Формирование системы учета и управления  земель находящихся в собственности ГП "Город Кременки"</t>
  </si>
  <si>
    <t>38 1 01 00000</t>
  </si>
  <si>
    <t>Реализация мероприятий в области земельных отношений</t>
  </si>
  <si>
    <t>38 1 01 76230</t>
  </si>
  <si>
    <t>Жилищно-коммунальное хозяйство</t>
  </si>
  <si>
    <t>05 00</t>
  </si>
  <si>
    <t>Жилищное хозяйство</t>
  </si>
  <si>
    <t>05 01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</si>
  <si>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</si>
  <si>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05 0 00 00000</t>
  </si>
  <si>
    <t>Подпрограмма "Капитальный ремонт муниципального жилого фонда"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</si>
  <si>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</si>
  <si>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</si>
  <si>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</si>
  <si>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Обеспечение мероприятий по капитальному ремонту многоквартирных домов</t>
  </si>
  <si>
    <t>05 Д 01 75050</t>
  </si>
  <si>
    <t>Коммунальное хозяйство</t>
  </si>
  <si>
    <t>05 02</t>
  </si>
  <si>
    <t xml:space="preserve">Подпрограмма "Чистая вода в ГП "Город Кременки" </t>
  </si>
  <si>
    <t>05 1 00 00000</t>
  </si>
  <si>
    <t>Основное мероприятие "Восстановление и развитие эксплуатационно- технического состояния объектов водопроводно-технического комплекса г. Кременки</t>
  </si>
  <si>
    <t>05 1 01 00000</t>
  </si>
  <si>
    <t>Мероприятия, направленные на энергосбережение и повышение энергоэффективности в ГП "Город Кременки"</t>
  </si>
  <si>
    <t>05 1 01 71050</t>
  </si>
  <si>
    <t xml:space="preserve">Муниципальная программа "Энергосбережение и повышение энергоэффективности  ГП "Город Кременки" </t>
  </si>
  <si>
    <t>30 0 00 00000</t>
  </si>
  <si>
    <t>Основное мероприятие "Энергосбережение в сфере ЖКХ"</t>
  </si>
  <si>
    <t>30 0 01 00000</t>
  </si>
  <si>
    <t>30 0 01 07910</t>
  </si>
  <si>
    <t>Благоустройство</t>
  </si>
  <si>
    <t xml:space="preserve">003 </t>
  </si>
  <si>
    <t>05 03</t>
  </si>
  <si>
    <t xml:space="preserve">Муниципальная  программа "Благоустройство территории городского поселения  "Город Кременки" </t>
  </si>
  <si>
    <t>80 0 00 00000</t>
  </si>
  <si>
    <t>80 0 01 00000</t>
  </si>
  <si>
    <t>Реализация мероприятий в области благоустройства</t>
  </si>
  <si>
    <t>80 0 01 00660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</si>
  <si>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</si>
  <si>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</si>
  <si>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</si>
  <si>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</si>
  <si>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</si>
  <si>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>Социальная политика</t>
  </si>
  <si>
    <t>10 00</t>
  </si>
  <si>
    <t>Пенсионное обеспечение</t>
  </si>
  <si>
    <t>10 01</t>
  </si>
  <si>
    <t>Муниципальная  программа "Социальная поддержка граждан городского поселения "Город Кременки"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</si>
  <si>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</si>
  <si>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</si>
  <si>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</si>
  <si>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"Оказание мер социальной поддрержки муниципальных служащих в связи с выходом на пенсию"</t>
  </si>
  <si>
    <t>03 1 03 00000</t>
  </si>
  <si>
    <t>Организация предоставления дополнительных социальных гарантий отдельным категориям граждан</t>
  </si>
  <si>
    <t>03 1 03 03030</t>
  </si>
  <si>
    <t>Публичные нормативные социальные выплаты гражданам</t>
  </si>
  <si>
    <t>310</t>
  </si>
  <si>
    <t>Социальное обеспечение населения</t>
  </si>
  <si>
    <t>10 03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</si>
  <si>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</si>
  <si>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</si>
  <si>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</si>
  <si>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03 1 01 00980</t>
  </si>
  <si>
    <t>Межбюджетные трансферты</t>
  </si>
  <si>
    <t>500</t>
  </si>
  <si>
    <t>Иные межбюжетные трансферты</t>
  </si>
  <si>
    <t>540</t>
  </si>
  <si>
    <t>Другие вопросы в области социальной политики</t>
  </si>
  <si>
    <t>10 06</t>
  </si>
  <si>
    <t xml:space="preserve">Муниципальная  программа "Социальная поддержка граждан городского поселения "Город Кременки" </t>
  </si>
  <si>
    <t>Основное мероприятие "Поддержка малообеспеченных слоев населения г. Кременки"</t>
  </si>
  <si>
    <t>03 1 02 00000</t>
  </si>
  <si>
    <t>Мероприятия в области социальной политики</t>
  </si>
  <si>
    <t>03 1 02 60030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</si>
  <si>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</si>
  <si>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</si>
  <si>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</si>
  <si>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</si>
  <si>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</si>
  <si>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</si>
  <si>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</si>
  <si>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11 00</t>
  </si>
  <si>
    <t xml:space="preserve">Физическая культура </t>
  </si>
  <si>
    <t>11 01</t>
  </si>
  <si>
    <t xml:space="preserve">Муниципальная  программа «Развитие физической культуры и спорта городского поселения «Город Кременки» </t>
  </si>
  <si>
    <t>13 0 00 00000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</si>
  <si>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</si>
  <si>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13 0 01 00000</t>
  </si>
  <si>
    <t>Мероприятия в области физической культуры и спорта</t>
  </si>
  <si>
    <t>13 0 01 66010</t>
  </si>
  <si>
    <t>Субсидии автономным учреждениям</t>
  </si>
  <si>
    <t>620</t>
  </si>
  <si>
    <t>Средства массовой информации</t>
  </si>
  <si>
    <t>12 00</t>
  </si>
  <si>
    <t>Периодическая печать и издательства</t>
  </si>
  <si>
    <t>12 02</t>
  </si>
  <si>
    <t>Мероприятия в области средств массовой информации</t>
  </si>
  <si>
    <t xml:space="preserve">12 02 </t>
  </si>
  <si>
    <t>89 0 00 00000</t>
  </si>
  <si>
    <t>Поддержка  средств массовой информации</t>
  </si>
  <si>
    <t>89 0 00 60060</t>
  </si>
  <si>
    <t>Муниципальное казенное учреждение культуры "Кременковский Городской Дом Культуры"               счет 030032V0210</t>
  </si>
  <si>
    <t xml:space="preserve">Культура, кинематография </t>
  </si>
  <si>
    <t>08 00</t>
  </si>
  <si>
    <t>Культура</t>
  </si>
  <si>
    <t>08 01</t>
  </si>
  <si>
    <t>Муниципальная  программа «Развитие культуры городского поселения "Город Кременки"</t>
  </si>
  <si>
    <t>11 0 00 00000</t>
  </si>
  <si>
    <t>Подпрограмма "Развитие учреждений культуры"</t>
  </si>
  <si>
    <t xml:space="preserve">08 01 </t>
  </si>
  <si>
    <t>11 1 00 00000</t>
  </si>
  <si>
    <t>Основное мероприятие "Выполнение функций казенных учреждений ГП "Город Кременки"</t>
  </si>
  <si>
    <t>11 1 01 00000</t>
  </si>
  <si>
    <t>Расходы на обеспечение деятельности (оказание услуг) муниципальных учреждений</t>
  </si>
  <si>
    <t>11 1 01 00990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</si>
  <si>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</si>
  <si>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</si>
  <si>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культуры"</t>
  </si>
  <si>
    <t>0801</t>
  </si>
  <si>
    <t>11 2 00 00000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</si>
  <si>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</si>
  <si>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11 2 01 00000</t>
  </si>
  <si>
    <t>Предоставление услуг по проведению мероприятий в сфере культуры</t>
  </si>
  <si>
    <t>11 2 01 05080</t>
  </si>
  <si>
    <t>Муниципальное казенное учреждение культуры "Кременковская библиотека" счет 030032V0220</t>
  </si>
  <si>
    <t>11 2 05 00080</t>
  </si>
  <si>
    <t>Финансовое обеспечение и (или) возмещение расходов, связанных с созданием условий для показа национальных фильмов</t>
  </si>
  <si>
    <t>11 1 02 00500</t>
  </si>
  <si>
    <t>51 0 01 07060</t>
  </si>
  <si>
    <t>Основное мероприятие "Содержание территории ГП "Город Кременки"</t>
  </si>
  <si>
    <t>Телевидение и радиовещание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</si>
  <si>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</si>
  <si>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</si>
  <si>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12 01</t>
  </si>
  <si>
    <t>7800000150</t>
  </si>
  <si>
    <t>Источники финансирования дефицита  бюджета МО  ГП "Город Кременки" на 2021 год и плановый период 2022 и 2023 годов"</t>
  </si>
  <si>
    <t>2021 год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</si>
  <si>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</si>
  <si>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</si>
  <si>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Подпрограмма  "Развитие и совершенствование гражданской обороны"</t>
  </si>
  <si>
    <t>10 1 00 00000</t>
  </si>
  <si>
    <t>Основное мероприятие "Приобретение средств защиты"</t>
  </si>
  <si>
    <t>10 1 01 00000</t>
  </si>
  <si>
    <t>Материально-техническое обеспечение в области гражданской обороны</t>
  </si>
  <si>
    <t>10 1 01 00110</t>
  </si>
  <si>
    <t>Осуществление государственных полномочий по созданию административных комиссий в муниципальных районах</t>
  </si>
  <si>
    <t>12 0 00 00900</t>
  </si>
  <si>
    <t>Прочая закупка товаров, работ и услуг для обеспечения государственных (муниципальных) нужд</t>
  </si>
  <si>
    <t>244</t>
  </si>
  <si>
    <t>58 0 00 87030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</si>
  <si>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</si>
  <si>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Реализация программ формирования современной городской среды</t>
  </si>
  <si>
    <t>31 0 F2 55550</t>
  </si>
  <si>
    <t>Реализация программ формирования современной городской среды (за счет средств областного бюджета)</t>
  </si>
  <si>
    <t>31 0 F2 S5550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</si>
  <si>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</t>
  </si>
  <si>
    <t>51 0 00 55550</t>
  </si>
  <si>
    <t>Региональный проект "Цифровая Культура"</t>
  </si>
  <si>
    <t>11 1 А3 00000</t>
  </si>
  <si>
    <t>Создание виртуальных концертных залов</t>
  </si>
  <si>
    <t>11 1 А3 54530</t>
  </si>
  <si>
    <t>51 0 06 S0240</t>
  </si>
  <si>
    <t>Средства на обеспечение расходных обязательств муниципальных образований Калужской области</t>
  </si>
  <si>
    <t>51 0 07 00150</t>
  </si>
  <si>
    <t>Ведомственная структура расходов бюджета МО "Город Кременки" на 2021 год</t>
  </si>
  <si>
    <t xml:space="preserve"> на 2021 год</t>
  </si>
  <si>
    <t>Измененные бюджетные ассигнования на 2021 год</t>
  </si>
  <si>
    <t>Приложение № 1 к решению Городской Думы Городского поселения "Город Кременки" "О внесении изменения в бюджет МО ГП "Город Кременки" на 2021 год и плановый период 2022 и 2023 годов"</t>
  </si>
  <si>
    <t>Приложение № 2 к прешению Городской Думы Городского поселения "Город Кременки" "О бюджете МО ГП "Город Кременки" на 2021 год и плановый период 2022 и 2023 годов"</t>
  </si>
  <si>
    <t>Иные выплаты населению</t>
  </si>
  <si>
    <t>360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</si>
</sst>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\О\б\щ\и\й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#,##0.0000"/>
    <numFmt numFmtId="182" formatCode="#,##0.00000"/>
  </numFmts>
  <fonts count="62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 horizontal="center" wrapText="1"/>
      <protection/>
    </xf>
    <xf numFmtId="1" fontId="43" fillId="0" borderId="1">
      <alignment horizontal="center" vertical="top" shrinkToFit="1"/>
      <protection/>
    </xf>
    <xf numFmtId="1" fontId="43" fillId="0" borderId="1">
      <alignment horizontal="center" vertical="top" shrinkToFit="1"/>
      <protection/>
    </xf>
    <xf numFmtId="0" fontId="43" fillId="0" borderId="1">
      <alignment horizontal="center" vertical="center" wrapText="1"/>
      <protection/>
    </xf>
    <xf numFmtId="0" fontId="44" fillId="0" borderId="1">
      <alignment vertical="top" wrapText="1"/>
      <protection/>
    </xf>
    <xf numFmtId="0" fontId="43" fillId="0" borderId="1">
      <alignment horizontal="center" vertical="center" wrapText="1"/>
      <protection/>
    </xf>
    <xf numFmtId="0" fontId="44" fillId="0" borderId="1">
      <alignment vertical="top" wrapText="1"/>
      <protection/>
    </xf>
    <xf numFmtId="0" fontId="44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4" fontId="0" fillId="0" borderId="11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33" borderId="11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wrapText="1"/>
    </xf>
    <xf numFmtId="4" fontId="0" fillId="34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9" fontId="16" fillId="33" borderId="11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49" fontId="0" fillId="34" borderId="11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" fontId="0" fillId="34" borderId="11" xfId="0" applyNumberFormat="1" applyFont="1" applyFill="1" applyBorder="1" applyAlignment="1">
      <alignment horizontal="center" wrapText="1"/>
    </xf>
    <xf numFmtId="49" fontId="60" fillId="34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0" fillId="34" borderId="11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34" borderId="11" xfId="0" applyFont="1" applyFill="1" applyBorder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13" fillId="0" borderId="11" xfId="0" applyFont="1" applyBorder="1" applyAlignment="1">
      <alignment vertical="center" wrapText="1"/>
    </xf>
    <xf numFmtId="49" fontId="2" fillId="34" borderId="11" xfId="0" applyNumberFormat="1" applyFont="1" applyFill="1" applyBorder="1" applyAlignment="1">
      <alignment horizontal="center" wrapText="1"/>
    </xf>
    <xf numFmtId="49" fontId="18" fillId="34" borderId="11" xfId="0" applyNumberFormat="1" applyFont="1" applyFill="1" applyBorder="1" applyAlignment="1">
      <alignment horizontal="center" wrapText="1"/>
    </xf>
    <xf numFmtId="0" fontId="61" fillId="34" borderId="11" xfId="40" applyFont="1" applyFill="1" applyBorder="1">
      <alignment vertical="top" wrapText="1"/>
      <protection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3" xfId="33"/>
    <cellStyle name="xl25" xfId="34"/>
    <cellStyle name="xl26" xfId="35"/>
    <cellStyle name="xl32" xfId="36"/>
    <cellStyle name="xl37" xfId="37"/>
    <cellStyle name="xl44" xfId="38"/>
    <cellStyle name="xl60" xfId="39"/>
    <cellStyle name="xl6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8"/>
  <sheetViews>
    <sheetView zoomScalePageLayoutView="0" workbookViewId="0" topLeftCell="A61">
      <selection activeCell="J52" sqref="J52"/>
    </sheetView>
  </sheetViews>
  <sheetFormatPr defaultColWidth="9.00390625" defaultRowHeight="15.75"/>
  <cols>
    <col min="1" max="1" width="50.50390625" style="18" customWidth="1"/>
    <col min="2" max="2" width="6.75390625" style="20" customWidth="1"/>
    <col min="3" max="3" width="7.25390625" style="60" customWidth="1"/>
    <col min="4" max="4" width="14.75390625" style="20" customWidth="1"/>
    <col min="5" max="5" width="10.875" style="20" customWidth="1"/>
    <col min="6" max="6" width="14.75390625" style="20" customWidth="1"/>
    <col min="7" max="7" width="12.375" style="20" bestFit="1" customWidth="1"/>
    <col min="8" max="8" width="15.75390625" style="20" customWidth="1"/>
    <col min="9" max="9" width="14.50390625" style="20" customWidth="1"/>
    <col min="10" max="10" width="9.00390625" style="20" customWidth="1"/>
    <col min="11" max="11" width="12.125" style="20" bestFit="1" customWidth="1"/>
    <col min="12" max="16384" width="9.00390625" style="20" customWidth="1"/>
  </cols>
  <sheetData>
    <row r="1" spans="2:9" ht="51.75" customHeight="1">
      <c r="B1" s="19"/>
      <c r="C1" s="19"/>
      <c r="F1" s="85" t="s">
        <v>293</v>
      </c>
      <c r="G1" s="85"/>
      <c r="H1" s="85"/>
      <c r="I1" s="21"/>
    </row>
    <row r="2" spans="1:8" ht="18" customHeight="1">
      <c r="A2" s="86" t="s">
        <v>290</v>
      </c>
      <c r="B2" s="86"/>
      <c r="C2" s="86"/>
      <c r="D2" s="86"/>
      <c r="E2" s="86"/>
      <c r="F2" s="86"/>
      <c r="G2" s="86"/>
      <c r="H2" s="86"/>
    </row>
    <row r="3" spans="1:8" ht="18" customHeight="1">
      <c r="A3" s="66"/>
      <c r="B3" s="66"/>
      <c r="C3" s="66"/>
      <c r="D3" s="66"/>
      <c r="E3" s="66"/>
      <c r="F3" s="66"/>
      <c r="G3" s="66"/>
      <c r="H3" s="66"/>
    </row>
    <row r="4" spans="2:8" ht="18" customHeight="1">
      <c r="B4" s="18"/>
      <c r="C4" s="22"/>
      <c r="D4" s="18"/>
      <c r="E4" s="18"/>
      <c r="F4" s="23"/>
      <c r="G4" s="66"/>
      <c r="H4" s="23" t="s">
        <v>12</v>
      </c>
    </row>
    <row r="5" spans="1:8" ht="66.75" customHeight="1">
      <c r="A5" s="24" t="s">
        <v>0</v>
      </c>
      <c r="B5" s="17" t="s">
        <v>13</v>
      </c>
      <c r="C5" s="24" t="s">
        <v>14</v>
      </c>
      <c r="D5" s="24" t="s">
        <v>15</v>
      </c>
      <c r="E5" s="17" t="s">
        <v>16</v>
      </c>
      <c r="F5" s="17" t="s">
        <v>291</v>
      </c>
      <c r="G5" s="25" t="s">
        <v>1</v>
      </c>
      <c r="H5" s="17" t="s">
        <v>292</v>
      </c>
    </row>
    <row r="6" spans="1:8" s="67" customFormat="1" ht="18" customHeight="1">
      <c r="A6" s="69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1">
        <v>7</v>
      </c>
      <c r="H6" s="71">
        <v>8</v>
      </c>
    </row>
    <row r="7" spans="1:9" ht="18" customHeight="1">
      <c r="A7" s="26" t="s">
        <v>17</v>
      </c>
      <c r="B7" s="27"/>
      <c r="C7" s="27"/>
      <c r="D7" s="27"/>
      <c r="E7" s="27"/>
      <c r="F7" s="28">
        <f>F8+F212+F233</f>
        <v>65530220</v>
      </c>
      <c r="G7" s="28">
        <f>G8+G212+G233</f>
        <v>1001273.8999999999</v>
      </c>
      <c r="H7" s="28">
        <f>H8+H212+H233</f>
        <v>66531493.9</v>
      </c>
      <c r="I7" s="61"/>
    </row>
    <row r="8" spans="1:8" ht="18" customHeight="1">
      <c r="A8" s="30" t="s">
        <v>18</v>
      </c>
      <c r="B8" s="31" t="s">
        <v>19</v>
      </c>
      <c r="C8" s="31"/>
      <c r="D8" s="31"/>
      <c r="E8" s="31"/>
      <c r="F8" s="28">
        <f>F9+F50+F59+F78+F111+F165+F191+F202+F147+F154</f>
        <v>50522193</v>
      </c>
      <c r="G8" s="28">
        <f>G9+G50+G59+G78+G111+G165+G191+G202+G147+G154</f>
        <v>917845.3999999999</v>
      </c>
      <c r="H8" s="28">
        <f>H9+H50+H59+H78+H111+H165+H191+H202+H147+H154</f>
        <v>51440038.4</v>
      </c>
    </row>
    <row r="9" spans="1:9" ht="18" customHeight="1">
      <c r="A9" s="32" t="s">
        <v>20</v>
      </c>
      <c r="B9" s="33" t="s">
        <v>19</v>
      </c>
      <c r="C9" s="33" t="s">
        <v>21</v>
      </c>
      <c r="D9" s="31"/>
      <c r="E9" s="31"/>
      <c r="F9" s="28">
        <f>F10+F17+F27+F33</f>
        <v>16552011</v>
      </c>
      <c r="G9" s="28">
        <f>G10+G17+G27+G33</f>
        <v>331416.86</v>
      </c>
      <c r="H9" s="28">
        <f>H10+H17+H27+H33</f>
        <v>16883427.86</v>
      </c>
      <c r="I9" s="61"/>
    </row>
    <row r="10" spans="1:9" ht="63">
      <c r="A10" s="35" t="s">
        <v>22</v>
      </c>
      <c r="B10" s="31" t="s">
        <v>19</v>
      </c>
      <c r="C10" s="31" t="s">
        <v>23</v>
      </c>
      <c r="D10" s="31"/>
      <c r="E10" s="31"/>
      <c r="F10" s="36">
        <f>F11</f>
        <v>391704</v>
      </c>
      <c r="G10" s="36">
        <f aca="true" t="shared" si="0" ref="G10:H15">G11</f>
        <v>0</v>
      </c>
      <c r="H10" s="36">
        <f t="shared" si="0"/>
        <v>391704</v>
      </c>
      <c r="I10" s="61"/>
    </row>
    <row r="11" spans="1:9" ht="31.5">
      <c r="A11" s="35" t="s">
        <v>24</v>
      </c>
      <c r="B11" s="31" t="s">
        <v>19</v>
      </c>
      <c r="C11" s="31" t="s">
        <v>23</v>
      </c>
      <c r="D11" s="37" t="s">
        <v>25</v>
      </c>
      <c r="E11" s="31"/>
      <c r="F11" s="36">
        <f>F12</f>
        <v>391704</v>
      </c>
      <c r="G11" s="36">
        <f t="shared" si="0"/>
        <v>0</v>
      </c>
      <c r="H11" s="36">
        <f t="shared" si="0"/>
        <v>391704</v>
      </c>
      <c r="I11" s="61"/>
    </row>
    <row r="12" spans="1:12" ht="15.75">
      <c r="A12" s="30" t="s">
        <v>26</v>
      </c>
      <c r="B12" s="31" t="s">
        <v>19</v>
      </c>
      <c r="C12" s="31" t="s">
        <v>23</v>
      </c>
      <c r="D12" s="37" t="s">
        <v>27</v>
      </c>
      <c r="E12" s="31"/>
      <c r="F12" s="36">
        <f>F15+F13</f>
        <v>391704</v>
      </c>
      <c r="G12" s="36">
        <f>G15+G13</f>
        <v>0</v>
      </c>
      <c r="H12" s="36">
        <f>H15+H13</f>
        <v>391704</v>
      </c>
      <c r="I12" s="61"/>
      <c r="J12" s="63"/>
      <c r="K12" s="62"/>
      <c r="L12" s="62"/>
    </row>
    <row r="13" spans="1:12" ht="51">
      <c r="A13" s="72" t="s">
        <v>28</v>
      </c>
      <c r="B13" s="68" t="s">
        <v>19</v>
      </c>
      <c r="C13" s="68" t="s">
        <v>23</v>
      </c>
      <c r="D13" s="68" t="s">
        <v>27</v>
      </c>
      <c r="E13" s="68" t="s">
        <v>29</v>
      </c>
      <c r="F13" s="36">
        <f>F14</f>
        <v>101556</v>
      </c>
      <c r="G13" s="36">
        <f>G14</f>
        <v>0</v>
      </c>
      <c r="H13" s="36">
        <f>H14</f>
        <v>101556</v>
      </c>
      <c r="I13" s="61"/>
      <c r="J13" s="63"/>
      <c r="K13" s="62"/>
      <c r="L13" s="62"/>
    </row>
    <row r="14" spans="1:12" ht="25.5">
      <c r="A14" s="72" t="s">
        <v>30</v>
      </c>
      <c r="B14" s="68" t="s">
        <v>19</v>
      </c>
      <c r="C14" s="68" t="s">
        <v>23</v>
      </c>
      <c r="D14" s="68" t="s">
        <v>27</v>
      </c>
      <c r="E14" s="68" t="s">
        <v>31</v>
      </c>
      <c r="F14" s="43">
        <v>101556</v>
      </c>
      <c r="G14" s="73"/>
      <c r="H14" s="43">
        <f>F14+G14</f>
        <v>101556</v>
      </c>
      <c r="I14" s="61"/>
      <c r="J14" s="63"/>
      <c r="K14" s="62"/>
      <c r="L14" s="62"/>
    </row>
    <row r="15" spans="1:8" ht="31.5">
      <c r="A15" s="35" t="s">
        <v>32</v>
      </c>
      <c r="B15" s="37" t="s">
        <v>19</v>
      </c>
      <c r="C15" s="37" t="s">
        <v>23</v>
      </c>
      <c r="D15" s="37" t="s">
        <v>27</v>
      </c>
      <c r="E15" s="37" t="s">
        <v>33</v>
      </c>
      <c r="F15" s="36">
        <f>F16</f>
        <v>290148</v>
      </c>
      <c r="G15" s="36">
        <f t="shared" si="0"/>
        <v>0</v>
      </c>
      <c r="H15" s="36">
        <f t="shared" si="0"/>
        <v>290148</v>
      </c>
    </row>
    <row r="16" spans="1:11" s="29" customFormat="1" ht="31.5">
      <c r="A16" s="35" t="s">
        <v>34</v>
      </c>
      <c r="B16" s="37" t="s">
        <v>19</v>
      </c>
      <c r="C16" s="37" t="s">
        <v>23</v>
      </c>
      <c r="D16" s="37" t="s">
        <v>27</v>
      </c>
      <c r="E16" s="37" t="s">
        <v>35</v>
      </c>
      <c r="F16" s="36">
        <v>290148</v>
      </c>
      <c r="G16" s="36"/>
      <c r="H16" s="36">
        <f>F16+G16</f>
        <v>290148</v>
      </c>
      <c r="I16" s="64"/>
      <c r="K16" s="64"/>
    </row>
    <row r="17" spans="1:8" s="29" customFormat="1" ht="63">
      <c r="A17" s="30" t="s">
        <v>36</v>
      </c>
      <c r="B17" s="31" t="s">
        <v>19</v>
      </c>
      <c r="C17" s="31" t="s">
        <v>37</v>
      </c>
      <c r="D17" s="38"/>
      <c r="E17" s="31"/>
      <c r="F17" s="36">
        <f>F18</f>
        <v>13861579</v>
      </c>
      <c r="G17" s="36">
        <f>G18</f>
        <v>0</v>
      </c>
      <c r="H17" s="36">
        <f>H18</f>
        <v>13861579</v>
      </c>
    </row>
    <row r="18" spans="1:8" s="34" customFormat="1" ht="31.5">
      <c r="A18" s="35" t="s">
        <v>38</v>
      </c>
      <c r="B18" s="37" t="s">
        <v>19</v>
      </c>
      <c r="C18" s="37" t="s">
        <v>37</v>
      </c>
      <c r="D18" s="37" t="s">
        <v>39</v>
      </c>
      <c r="E18" s="31"/>
      <c r="F18" s="36">
        <f>F19+F24</f>
        <v>13861579</v>
      </c>
      <c r="G18" s="36">
        <f>G19+G24</f>
        <v>0</v>
      </c>
      <c r="H18" s="36">
        <f>H19+H24</f>
        <v>13861579</v>
      </c>
    </row>
    <row r="19" spans="1:8" s="34" customFormat="1" ht="15.75">
      <c r="A19" s="35" t="s">
        <v>26</v>
      </c>
      <c r="B19" s="37" t="s">
        <v>19</v>
      </c>
      <c r="C19" s="37" t="s">
        <v>40</v>
      </c>
      <c r="D19" s="37" t="s">
        <v>41</v>
      </c>
      <c r="E19" s="31"/>
      <c r="F19" s="36">
        <f>F20+F22</f>
        <v>13036551</v>
      </c>
      <c r="G19" s="36">
        <f>G20+G22</f>
        <v>0</v>
      </c>
      <c r="H19" s="36">
        <f>H20+H22</f>
        <v>13036551</v>
      </c>
    </row>
    <row r="20" spans="1:8" s="34" customFormat="1" ht="78.75">
      <c r="A20" s="35" t="s">
        <v>28</v>
      </c>
      <c r="B20" s="37" t="s">
        <v>19</v>
      </c>
      <c r="C20" s="37" t="s">
        <v>40</v>
      </c>
      <c r="D20" s="37" t="s">
        <v>41</v>
      </c>
      <c r="E20" s="37" t="s">
        <v>29</v>
      </c>
      <c r="F20" s="36">
        <f>F21</f>
        <v>11110940</v>
      </c>
      <c r="G20" s="36">
        <f>G21</f>
        <v>0</v>
      </c>
      <c r="H20" s="36">
        <f>H21</f>
        <v>11110940</v>
      </c>
    </row>
    <row r="21" spans="1:8" s="34" customFormat="1" ht="31.5">
      <c r="A21" s="35" t="s">
        <v>30</v>
      </c>
      <c r="B21" s="37" t="s">
        <v>19</v>
      </c>
      <c r="C21" s="37" t="s">
        <v>40</v>
      </c>
      <c r="D21" s="37" t="s">
        <v>41</v>
      </c>
      <c r="E21" s="37" t="s">
        <v>31</v>
      </c>
      <c r="F21" s="36">
        <v>11110940</v>
      </c>
      <c r="G21" s="36"/>
      <c r="H21" s="36">
        <f>F21+G21</f>
        <v>11110940</v>
      </c>
    </row>
    <row r="22" spans="1:8" s="34" customFormat="1" ht="31.5">
      <c r="A22" s="35" t="s">
        <v>32</v>
      </c>
      <c r="B22" s="37" t="s">
        <v>19</v>
      </c>
      <c r="C22" s="37" t="s">
        <v>40</v>
      </c>
      <c r="D22" s="37" t="s">
        <v>41</v>
      </c>
      <c r="E22" s="37" t="s">
        <v>33</v>
      </c>
      <c r="F22" s="36">
        <f>F23</f>
        <v>1925611</v>
      </c>
      <c r="G22" s="36">
        <f>G23</f>
        <v>0</v>
      </c>
      <c r="H22" s="36">
        <f>H23</f>
        <v>1925611</v>
      </c>
    </row>
    <row r="23" spans="1:8" s="34" customFormat="1" ht="31.5">
      <c r="A23" s="35" t="s">
        <v>34</v>
      </c>
      <c r="B23" s="37" t="s">
        <v>19</v>
      </c>
      <c r="C23" s="37" t="s">
        <v>40</v>
      </c>
      <c r="D23" s="37" t="s">
        <v>41</v>
      </c>
      <c r="E23" s="37" t="s">
        <v>35</v>
      </c>
      <c r="F23" s="36">
        <v>1925611</v>
      </c>
      <c r="H23" s="36">
        <f>F23+G23</f>
        <v>1925611</v>
      </c>
    </row>
    <row r="24" spans="1:8" s="39" customFormat="1" ht="36" customHeight="1">
      <c r="A24" s="30" t="s">
        <v>44</v>
      </c>
      <c r="B24" s="37" t="s">
        <v>19</v>
      </c>
      <c r="C24" s="37" t="s">
        <v>40</v>
      </c>
      <c r="D24" s="37" t="s">
        <v>45</v>
      </c>
      <c r="E24" s="31"/>
      <c r="F24" s="36">
        <f aca="true" t="shared" si="1" ref="F24:H25">F25</f>
        <v>825028</v>
      </c>
      <c r="G24" s="36">
        <f t="shared" si="1"/>
        <v>0</v>
      </c>
      <c r="H24" s="36">
        <f t="shared" si="1"/>
        <v>825028</v>
      </c>
    </row>
    <row r="25" spans="1:8" s="39" customFormat="1" ht="78.75">
      <c r="A25" s="35" t="s">
        <v>28</v>
      </c>
      <c r="B25" s="37" t="s">
        <v>19</v>
      </c>
      <c r="C25" s="37" t="s">
        <v>40</v>
      </c>
      <c r="D25" s="37" t="s">
        <v>45</v>
      </c>
      <c r="E25" s="37" t="s">
        <v>29</v>
      </c>
      <c r="F25" s="36">
        <f t="shared" si="1"/>
        <v>825028</v>
      </c>
      <c r="G25" s="36">
        <f t="shared" si="1"/>
        <v>0</v>
      </c>
      <c r="H25" s="36">
        <f t="shared" si="1"/>
        <v>825028</v>
      </c>
    </row>
    <row r="26" spans="1:8" s="39" customFormat="1" ht="31.5">
      <c r="A26" s="35" t="s">
        <v>30</v>
      </c>
      <c r="B26" s="37" t="s">
        <v>19</v>
      </c>
      <c r="C26" s="37" t="s">
        <v>40</v>
      </c>
      <c r="D26" s="37" t="s">
        <v>45</v>
      </c>
      <c r="E26" s="37" t="s">
        <v>31</v>
      </c>
      <c r="F26" s="36">
        <v>825028</v>
      </c>
      <c r="G26" s="36"/>
      <c r="H26" s="36">
        <f>F26+G26</f>
        <v>825028</v>
      </c>
    </row>
    <row r="27" spans="1:8" s="39" customFormat="1" ht="15.75">
      <c r="A27" s="30" t="s">
        <v>46</v>
      </c>
      <c r="B27" s="31" t="s">
        <v>19</v>
      </c>
      <c r="C27" s="31" t="s">
        <v>47</v>
      </c>
      <c r="D27" s="31"/>
      <c r="E27" s="31"/>
      <c r="F27" s="36">
        <f>F28</f>
        <v>100000</v>
      </c>
      <c r="G27" s="36">
        <f>G28</f>
        <v>0</v>
      </c>
      <c r="H27" s="36">
        <f>H28</f>
        <v>100000</v>
      </c>
    </row>
    <row r="28" spans="1:8" s="39" customFormat="1" ht="47.25">
      <c r="A28" s="35" t="s">
        <v>48</v>
      </c>
      <c r="B28" s="37" t="s">
        <v>19</v>
      </c>
      <c r="C28" s="37" t="s">
        <v>47</v>
      </c>
      <c r="D28" s="37" t="s">
        <v>49</v>
      </c>
      <c r="E28" s="37"/>
      <c r="F28" s="36">
        <f>F30</f>
        <v>100000</v>
      </c>
      <c r="G28" s="36">
        <f>G30</f>
        <v>0</v>
      </c>
      <c r="H28" s="36">
        <f>H30</f>
        <v>100000</v>
      </c>
    </row>
    <row r="29" spans="1:8" s="39" customFormat="1" ht="31.5">
      <c r="A29" s="35" t="s">
        <v>50</v>
      </c>
      <c r="B29" s="37" t="s">
        <v>19</v>
      </c>
      <c r="C29" s="37" t="s">
        <v>47</v>
      </c>
      <c r="D29" s="37" t="s">
        <v>254</v>
      </c>
      <c r="E29" s="37"/>
      <c r="F29" s="36">
        <f>F30</f>
        <v>100000</v>
      </c>
      <c r="G29" s="36">
        <f aca="true" t="shared" si="2" ref="G29:H31">G30</f>
        <v>0</v>
      </c>
      <c r="H29" s="36">
        <f t="shared" si="2"/>
        <v>100000</v>
      </c>
    </row>
    <row r="30" spans="1:8" s="39" customFormat="1" ht="15.75">
      <c r="A30" s="35" t="s">
        <v>51</v>
      </c>
      <c r="B30" s="37" t="s">
        <v>19</v>
      </c>
      <c r="C30" s="37" t="s">
        <v>47</v>
      </c>
      <c r="D30" s="37" t="s">
        <v>254</v>
      </c>
      <c r="E30" s="37"/>
      <c r="F30" s="36">
        <f>F31</f>
        <v>100000</v>
      </c>
      <c r="G30" s="36">
        <f t="shared" si="2"/>
        <v>0</v>
      </c>
      <c r="H30" s="36">
        <f t="shared" si="2"/>
        <v>100000</v>
      </c>
    </row>
    <row r="31" spans="1:8" s="39" customFormat="1" ht="15.75">
      <c r="A31" s="35" t="s">
        <v>42</v>
      </c>
      <c r="B31" s="37" t="s">
        <v>19</v>
      </c>
      <c r="C31" s="37" t="s">
        <v>47</v>
      </c>
      <c r="D31" s="37" t="s">
        <v>254</v>
      </c>
      <c r="E31" s="37" t="s">
        <v>43</v>
      </c>
      <c r="F31" s="36">
        <f>F32</f>
        <v>100000</v>
      </c>
      <c r="G31" s="36">
        <f t="shared" si="2"/>
        <v>0</v>
      </c>
      <c r="H31" s="36">
        <f t="shared" si="2"/>
        <v>100000</v>
      </c>
    </row>
    <row r="32" spans="1:8" s="39" customFormat="1" ht="15.75">
      <c r="A32" s="35" t="s">
        <v>52</v>
      </c>
      <c r="B32" s="37" t="s">
        <v>19</v>
      </c>
      <c r="C32" s="37" t="s">
        <v>47</v>
      </c>
      <c r="D32" s="37" t="s">
        <v>254</v>
      </c>
      <c r="E32" s="37" t="s">
        <v>53</v>
      </c>
      <c r="F32" s="36">
        <v>100000</v>
      </c>
      <c r="G32" s="36"/>
      <c r="H32" s="36">
        <f>F32+G32</f>
        <v>100000</v>
      </c>
    </row>
    <row r="33" spans="1:8" s="39" customFormat="1" ht="15.75">
      <c r="A33" s="30" t="s">
        <v>54</v>
      </c>
      <c r="B33" s="31" t="s">
        <v>19</v>
      </c>
      <c r="C33" s="31" t="s">
        <v>55</v>
      </c>
      <c r="D33" s="38"/>
      <c r="E33" s="31"/>
      <c r="F33" s="36">
        <f>F42+F34</f>
        <v>2198728</v>
      </c>
      <c r="G33" s="36">
        <f>G42+G34</f>
        <v>331416.86</v>
      </c>
      <c r="H33" s="36">
        <f>H42+H34</f>
        <v>2530144.86</v>
      </c>
    </row>
    <row r="34" spans="1:8" s="39" customFormat="1" ht="31.5">
      <c r="A34" s="30" t="s">
        <v>56</v>
      </c>
      <c r="B34" s="31" t="s">
        <v>19</v>
      </c>
      <c r="C34" s="31" t="s">
        <v>55</v>
      </c>
      <c r="D34" s="31" t="s">
        <v>57</v>
      </c>
      <c r="E34" s="31"/>
      <c r="F34" s="36">
        <f aca="true" t="shared" si="3" ref="F34:H35">F35</f>
        <v>1213886</v>
      </c>
      <c r="G34" s="36">
        <f t="shared" si="3"/>
        <v>0</v>
      </c>
      <c r="H34" s="36">
        <f t="shared" si="3"/>
        <v>1213886</v>
      </c>
    </row>
    <row r="35" spans="1:8" s="39" customFormat="1" ht="63">
      <c r="A35" s="30" t="s">
        <v>58</v>
      </c>
      <c r="B35" s="31" t="s">
        <v>19</v>
      </c>
      <c r="C35" s="31" t="s">
        <v>55</v>
      </c>
      <c r="D35" s="31" t="s">
        <v>59</v>
      </c>
      <c r="E35" s="31"/>
      <c r="F35" s="36">
        <f t="shared" si="3"/>
        <v>1213886</v>
      </c>
      <c r="G35" s="36">
        <f t="shared" si="3"/>
        <v>0</v>
      </c>
      <c r="H35" s="36">
        <f t="shared" si="3"/>
        <v>1213886</v>
      </c>
    </row>
    <row r="36" spans="1:8" s="39" customFormat="1" ht="47.25">
      <c r="A36" s="30" t="s">
        <v>60</v>
      </c>
      <c r="B36" s="31" t="s">
        <v>19</v>
      </c>
      <c r="C36" s="31" t="s">
        <v>55</v>
      </c>
      <c r="D36" s="31" t="s">
        <v>61</v>
      </c>
      <c r="E36" s="31"/>
      <c r="F36" s="36">
        <f>F37+F40</f>
        <v>1213886</v>
      </c>
      <c r="G36" s="36">
        <f>G37+G40</f>
        <v>0</v>
      </c>
      <c r="H36" s="36">
        <f>H37+H40</f>
        <v>1213886</v>
      </c>
    </row>
    <row r="37" spans="1:8" s="39" customFormat="1" ht="78.75">
      <c r="A37" s="35" t="s">
        <v>28</v>
      </c>
      <c r="B37" s="31" t="s">
        <v>19</v>
      </c>
      <c r="C37" s="31" t="s">
        <v>55</v>
      </c>
      <c r="D37" s="31" t="s">
        <v>61</v>
      </c>
      <c r="E37" s="31" t="s">
        <v>29</v>
      </c>
      <c r="F37" s="36">
        <f>F39+F38</f>
        <v>1133886</v>
      </c>
      <c r="G37" s="36">
        <f>G39+G38</f>
        <v>0</v>
      </c>
      <c r="H37" s="36">
        <f>H39+H38</f>
        <v>1133886</v>
      </c>
    </row>
    <row r="38" spans="1:8" s="39" customFormat="1" ht="15.75">
      <c r="A38" s="35" t="s">
        <v>241</v>
      </c>
      <c r="B38" s="31" t="s">
        <v>19</v>
      </c>
      <c r="C38" s="31" t="s">
        <v>55</v>
      </c>
      <c r="D38" s="31" t="s">
        <v>61</v>
      </c>
      <c r="E38" s="31" t="s">
        <v>242</v>
      </c>
      <c r="F38" s="36">
        <v>65000</v>
      </c>
      <c r="G38" s="36"/>
      <c r="H38" s="36">
        <f>F38+G38</f>
        <v>65000</v>
      </c>
    </row>
    <row r="39" spans="1:8" s="39" customFormat="1" ht="31.5">
      <c r="A39" s="35" t="s">
        <v>30</v>
      </c>
      <c r="B39" s="31" t="s">
        <v>19</v>
      </c>
      <c r="C39" s="31" t="s">
        <v>55</v>
      </c>
      <c r="D39" s="31" t="s">
        <v>61</v>
      </c>
      <c r="E39" s="31" t="s">
        <v>31</v>
      </c>
      <c r="F39" s="36">
        <v>1068886</v>
      </c>
      <c r="G39" s="36"/>
      <c r="H39" s="36">
        <f>F39+G39</f>
        <v>1068886</v>
      </c>
    </row>
    <row r="40" spans="1:8" s="39" customFormat="1" ht="31.5">
      <c r="A40" s="35" t="s">
        <v>32</v>
      </c>
      <c r="B40" s="31" t="s">
        <v>19</v>
      </c>
      <c r="C40" s="31" t="s">
        <v>55</v>
      </c>
      <c r="D40" s="31" t="s">
        <v>61</v>
      </c>
      <c r="E40" s="31" t="s">
        <v>33</v>
      </c>
      <c r="F40" s="36">
        <f>F41</f>
        <v>80000</v>
      </c>
      <c r="G40" s="36">
        <f>G41</f>
        <v>0</v>
      </c>
      <c r="H40" s="36">
        <f>H41</f>
        <v>80000</v>
      </c>
    </row>
    <row r="41" spans="1:8" s="39" customFormat="1" ht="31.5">
      <c r="A41" s="35" t="s">
        <v>34</v>
      </c>
      <c r="B41" s="31" t="s">
        <v>19</v>
      </c>
      <c r="C41" s="31" t="s">
        <v>55</v>
      </c>
      <c r="D41" s="31" t="s">
        <v>61</v>
      </c>
      <c r="E41" s="31" t="s">
        <v>35</v>
      </c>
      <c r="F41" s="36">
        <v>80000</v>
      </c>
      <c r="G41" s="36"/>
      <c r="H41" s="36">
        <f>F41+G41</f>
        <v>80000</v>
      </c>
    </row>
    <row r="42" spans="1:8" s="39" customFormat="1" ht="31.5">
      <c r="A42" s="35" t="s">
        <v>38</v>
      </c>
      <c r="B42" s="37" t="s">
        <v>19</v>
      </c>
      <c r="C42" s="37" t="s">
        <v>55</v>
      </c>
      <c r="D42" s="37" t="s">
        <v>39</v>
      </c>
      <c r="E42" s="31"/>
      <c r="F42" s="36">
        <f>F43</f>
        <v>984842</v>
      </c>
      <c r="G42" s="36">
        <f>G43</f>
        <v>331416.86</v>
      </c>
      <c r="H42" s="36">
        <f>H43</f>
        <v>1316258.8599999999</v>
      </c>
    </row>
    <row r="43" spans="1:8" s="39" customFormat="1" ht="15.75">
      <c r="A43" s="35" t="s">
        <v>62</v>
      </c>
      <c r="B43" s="37" t="s">
        <v>19</v>
      </c>
      <c r="C43" s="37" t="s">
        <v>55</v>
      </c>
      <c r="D43" s="37" t="s">
        <v>63</v>
      </c>
      <c r="E43" s="37"/>
      <c r="F43" s="36">
        <f>F46+F44+F48</f>
        <v>984842</v>
      </c>
      <c r="G43" s="36">
        <f>G46+G44+G48</f>
        <v>331416.86</v>
      </c>
      <c r="H43" s="36">
        <f>H46+H44+H48</f>
        <v>1316258.8599999999</v>
      </c>
    </row>
    <row r="44" spans="1:8" s="39" customFormat="1" ht="78.75">
      <c r="A44" s="35" t="s">
        <v>28</v>
      </c>
      <c r="B44" s="37" t="s">
        <v>19</v>
      </c>
      <c r="C44" s="37" t="s">
        <v>55</v>
      </c>
      <c r="D44" s="37" t="s">
        <v>63</v>
      </c>
      <c r="E44" s="31" t="s">
        <v>29</v>
      </c>
      <c r="F44" s="36">
        <f>F45</f>
        <v>371242</v>
      </c>
      <c r="G44" s="36">
        <f>G45</f>
        <v>0</v>
      </c>
      <c r="H44" s="36">
        <f>H45</f>
        <v>371242</v>
      </c>
    </row>
    <row r="45" spans="1:8" s="39" customFormat="1" ht="31.5">
      <c r="A45" s="35" t="s">
        <v>30</v>
      </c>
      <c r="B45" s="37" t="s">
        <v>19</v>
      </c>
      <c r="C45" s="37" t="s">
        <v>55</v>
      </c>
      <c r="D45" s="37" t="s">
        <v>63</v>
      </c>
      <c r="E45" s="31" t="s">
        <v>31</v>
      </c>
      <c r="F45" s="36">
        <v>371242</v>
      </c>
      <c r="G45" s="36"/>
      <c r="H45" s="36">
        <f>F45+G45</f>
        <v>371242</v>
      </c>
    </row>
    <row r="46" spans="1:8" s="39" customFormat="1" ht="31.5">
      <c r="A46" s="35" t="s">
        <v>32</v>
      </c>
      <c r="B46" s="37" t="s">
        <v>19</v>
      </c>
      <c r="C46" s="37" t="s">
        <v>55</v>
      </c>
      <c r="D46" s="37" t="s">
        <v>63</v>
      </c>
      <c r="E46" s="37" t="s">
        <v>33</v>
      </c>
      <c r="F46" s="36">
        <f>F47</f>
        <v>593600</v>
      </c>
      <c r="G46" s="36">
        <f>G47</f>
        <v>331416.86</v>
      </c>
      <c r="H46" s="36">
        <f>H47</f>
        <v>925016.86</v>
      </c>
    </row>
    <row r="47" spans="1:8" s="39" customFormat="1" ht="31.5">
      <c r="A47" s="35" t="s">
        <v>34</v>
      </c>
      <c r="B47" s="37" t="s">
        <v>19</v>
      </c>
      <c r="C47" s="37" t="s">
        <v>55</v>
      </c>
      <c r="D47" s="37" t="s">
        <v>63</v>
      </c>
      <c r="E47" s="37" t="s">
        <v>35</v>
      </c>
      <c r="F47" s="36">
        <v>593600</v>
      </c>
      <c r="G47" s="36">
        <f>156416.86+175000</f>
        <v>331416.86</v>
      </c>
      <c r="H47" s="36">
        <f>F47+G47</f>
        <v>925016.86</v>
      </c>
    </row>
    <row r="48" spans="1:8" s="39" customFormat="1" ht="15.75">
      <c r="A48" s="72" t="s">
        <v>64</v>
      </c>
      <c r="B48" s="68" t="s">
        <v>19</v>
      </c>
      <c r="C48" s="68" t="s">
        <v>55</v>
      </c>
      <c r="D48" s="68" t="s">
        <v>63</v>
      </c>
      <c r="E48" s="68" t="s">
        <v>65</v>
      </c>
      <c r="F48" s="36">
        <f>F49</f>
        <v>20000</v>
      </c>
      <c r="G48" s="36">
        <f>G49</f>
        <v>0</v>
      </c>
      <c r="H48" s="36">
        <f>H49</f>
        <v>20000</v>
      </c>
    </row>
    <row r="49" spans="1:8" s="39" customFormat="1" ht="15.75">
      <c r="A49" s="72" t="s">
        <v>295</v>
      </c>
      <c r="B49" s="68" t="s">
        <v>19</v>
      </c>
      <c r="C49" s="68" t="s">
        <v>55</v>
      </c>
      <c r="D49" s="68" t="s">
        <v>63</v>
      </c>
      <c r="E49" s="68" t="s">
        <v>296</v>
      </c>
      <c r="F49" s="36">
        <v>20000</v>
      </c>
      <c r="G49" s="36"/>
      <c r="H49" s="36">
        <f>F49+G49</f>
        <v>20000</v>
      </c>
    </row>
    <row r="50" spans="1:8" s="39" customFormat="1" ht="15.75">
      <c r="A50" s="32" t="s">
        <v>66</v>
      </c>
      <c r="B50" s="33" t="s">
        <v>19</v>
      </c>
      <c r="C50" s="33" t="s">
        <v>67</v>
      </c>
      <c r="D50" s="31"/>
      <c r="E50" s="33"/>
      <c r="F50" s="28">
        <f>F51</f>
        <v>790200</v>
      </c>
      <c r="G50" s="28">
        <f aca="true" t="shared" si="4" ref="G50:H53">G51</f>
        <v>0</v>
      </c>
      <c r="H50" s="28">
        <f t="shared" si="4"/>
        <v>790200</v>
      </c>
    </row>
    <row r="51" spans="1:8" s="39" customFormat="1" ht="15.75">
      <c r="A51" s="30" t="s">
        <v>68</v>
      </c>
      <c r="B51" s="31" t="s">
        <v>19</v>
      </c>
      <c r="C51" s="31" t="s">
        <v>69</v>
      </c>
      <c r="D51" s="31"/>
      <c r="E51" s="31"/>
      <c r="F51" s="36">
        <f>F52</f>
        <v>790200</v>
      </c>
      <c r="G51" s="36">
        <f t="shared" si="4"/>
        <v>0</v>
      </c>
      <c r="H51" s="36">
        <f t="shared" si="4"/>
        <v>790200</v>
      </c>
    </row>
    <row r="52" spans="1:8" s="39" customFormat="1" ht="31.5">
      <c r="A52" s="40" t="s">
        <v>70</v>
      </c>
      <c r="B52" s="37" t="s">
        <v>19</v>
      </c>
      <c r="C52" s="41" t="s">
        <v>71</v>
      </c>
      <c r="D52" s="41" t="s">
        <v>72</v>
      </c>
      <c r="E52" s="31"/>
      <c r="F52" s="36">
        <f>F53</f>
        <v>790200</v>
      </c>
      <c r="G52" s="36">
        <f t="shared" si="4"/>
        <v>0</v>
      </c>
      <c r="H52" s="36">
        <f t="shared" si="4"/>
        <v>790200</v>
      </c>
    </row>
    <row r="53" spans="1:8" s="39" customFormat="1" ht="15.75">
      <c r="A53" s="40" t="s">
        <v>73</v>
      </c>
      <c r="B53" s="37" t="s">
        <v>19</v>
      </c>
      <c r="C53" s="41" t="s">
        <v>71</v>
      </c>
      <c r="D53" s="41" t="s">
        <v>74</v>
      </c>
      <c r="E53" s="31"/>
      <c r="F53" s="36">
        <f>F54</f>
        <v>790200</v>
      </c>
      <c r="G53" s="36">
        <f t="shared" si="4"/>
        <v>0</v>
      </c>
      <c r="H53" s="36">
        <f t="shared" si="4"/>
        <v>790200</v>
      </c>
    </row>
    <row r="54" spans="1:8" s="39" customFormat="1" ht="31.5">
      <c r="A54" s="42" t="s">
        <v>75</v>
      </c>
      <c r="B54" s="37" t="s">
        <v>19</v>
      </c>
      <c r="C54" s="41" t="s">
        <v>71</v>
      </c>
      <c r="D54" s="41" t="s">
        <v>76</v>
      </c>
      <c r="E54" s="31"/>
      <c r="F54" s="36">
        <f>F55+F57</f>
        <v>790200</v>
      </c>
      <c r="G54" s="36">
        <f>G55+G57</f>
        <v>0</v>
      </c>
      <c r="H54" s="36">
        <f>H55+H57</f>
        <v>790200</v>
      </c>
    </row>
    <row r="55" spans="1:8" s="39" customFormat="1" ht="63">
      <c r="A55" s="30" t="s">
        <v>77</v>
      </c>
      <c r="B55" s="31" t="s">
        <v>19</v>
      </c>
      <c r="C55" s="31" t="s">
        <v>69</v>
      </c>
      <c r="D55" s="41" t="s">
        <v>76</v>
      </c>
      <c r="E55" s="31" t="s">
        <v>29</v>
      </c>
      <c r="F55" s="36">
        <f>F56</f>
        <v>768180</v>
      </c>
      <c r="G55" s="36">
        <f>G56</f>
        <v>0</v>
      </c>
      <c r="H55" s="36">
        <f>H56</f>
        <v>768180</v>
      </c>
    </row>
    <row r="56" spans="1:8" s="39" customFormat="1" ht="19.5" customHeight="1">
      <c r="A56" s="30" t="s">
        <v>78</v>
      </c>
      <c r="B56" s="31" t="s">
        <v>19</v>
      </c>
      <c r="C56" s="31" t="s">
        <v>69</v>
      </c>
      <c r="D56" s="41" t="s">
        <v>76</v>
      </c>
      <c r="E56" s="31" t="s">
        <v>31</v>
      </c>
      <c r="F56" s="43">
        <v>768180</v>
      </c>
      <c r="G56" s="36"/>
      <c r="H56" s="36">
        <f>F56+G56</f>
        <v>768180</v>
      </c>
    </row>
    <row r="57" spans="1:8" s="39" customFormat="1" ht="19.5" customHeight="1">
      <c r="A57" s="30" t="s">
        <v>79</v>
      </c>
      <c r="B57" s="31" t="s">
        <v>19</v>
      </c>
      <c r="C57" s="31" t="s">
        <v>69</v>
      </c>
      <c r="D57" s="41" t="s">
        <v>76</v>
      </c>
      <c r="E57" s="31" t="s">
        <v>33</v>
      </c>
      <c r="F57" s="36">
        <f>F58</f>
        <v>22020</v>
      </c>
      <c r="G57" s="36">
        <f>G58</f>
        <v>0</v>
      </c>
      <c r="H57" s="36">
        <f>H58</f>
        <v>22020</v>
      </c>
    </row>
    <row r="58" spans="1:8" s="39" customFormat="1" ht="31.5">
      <c r="A58" s="30" t="s">
        <v>80</v>
      </c>
      <c r="B58" s="31" t="s">
        <v>19</v>
      </c>
      <c r="C58" s="31" t="s">
        <v>69</v>
      </c>
      <c r="D58" s="41" t="s">
        <v>76</v>
      </c>
      <c r="E58" s="31" t="s">
        <v>35</v>
      </c>
      <c r="F58" s="43">
        <v>22020</v>
      </c>
      <c r="G58" s="36"/>
      <c r="H58" s="36">
        <f>F58+G58</f>
        <v>22020</v>
      </c>
    </row>
    <row r="59" spans="1:8" s="39" customFormat="1" ht="31.5">
      <c r="A59" s="32" t="s">
        <v>81</v>
      </c>
      <c r="B59" s="33" t="s">
        <v>19</v>
      </c>
      <c r="C59" s="33" t="s">
        <v>82</v>
      </c>
      <c r="D59" s="31"/>
      <c r="E59" s="33"/>
      <c r="F59" s="28">
        <f>F67+F60</f>
        <v>762400</v>
      </c>
      <c r="G59" s="28">
        <f>G67+G60</f>
        <v>0</v>
      </c>
      <c r="H59" s="28">
        <f>H67+H60</f>
        <v>762400</v>
      </c>
    </row>
    <row r="60" spans="1:8" s="39" customFormat="1" ht="38.25">
      <c r="A60" s="72" t="s">
        <v>263</v>
      </c>
      <c r="B60" s="68" t="s">
        <v>19</v>
      </c>
      <c r="C60" s="68" t="s">
        <v>264</v>
      </c>
      <c r="D60" s="74"/>
      <c r="E60" s="68"/>
      <c r="F60" s="36">
        <f aca="true" t="shared" si="5" ref="F60:F65">F61</f>
        <v>20000</v>
      </c>
      <c r="G60" s="36">
        <f aca="true" t="shared" si="6" ref="G60:H65">G61</f>
        <v>0</v>
      </c>
      <c r="H60" s="36">
        <f t="shared" si="6"/>
        <v>20000</v>
      </c>
    </row>
    <row r="61" spans="1:8" s="39" customFormat="1" ht="26.25">
      <c r="A61" s="75" t="s">
        <v>83</v>
      </c>
      <c r="B61" s="68" t="s">
        <v>19</v>
      </c>
      <c r="C61" s="68" t="s">
        <v>264</v>
      </c>
      <c r="D61" s="68" t="s">
        <v>84</v>
      </c>
      <c r="E61" s="68"/>
      <c r="F61" s="36">
        <f t="shared" si="5"/>
        <v>20000</v>
      </c>
      <c r="G61" s="36">
        <f t="shared" si="6"/>
        <v>0</v>
      </c>
      <c r="H61" s="36">
        <f t="shared" si="6"/>
        <v>20000</v>
      </c>
    </row>
    <row r="62" spans="1:8" s="39" customFormat="1" ht="26.25">
      <c r="A62" s="75" t="s">
        <v>265</v>
      </c>
      <c r="B62" s="68" t="s">
        <v>19</v>
      </c>
      <c r="C62" s="68" t="s">
        <v>264</v>
      </c>
      <c r="D62" s="76" t="s">
        <v>266</v>
      </c>
      <c r="E62" s="77" t="s">
        <v>85</v>
      </c>
      <c r="F62" s="36">
        <f t="shared" si="5"/>
        <v>20000</v>
      </c>
      <c r="G62" s="36">
        <f t="shared" si="6"/>
        <v>0</v>
      </c>
      <c r="H62" s="36">
        <f t="shared" si="6"/>
        <v>20000</v>
      </c>
    </row>
    <row r="63" spans="1:8" s="39" customFormat="1" ht="15.75">
      <c r="A63" s="75" t="s">
        <v>267</v>
      </c>
      <c r="B63" s="68" t="s">
        <v>19</v>
      </c>
      <c r="C63" s="68" t="s">
        <v>264</v>
      </c>
      <c r="D63" s="76" t="s">
        <v>268</v>
      </c>
      <c r="E63" s="77"/>
      <c r="F63" s="36">
        <f t="shared" si="5"/>
        <v>20000</v>
      </c>
      <c r="G63" s="36">
        <f t="shared" si="6"/>
        <v>0</v>
      </c>
      <c r="H63" s="36">
        <f t="shared" si="6"/>
        <v>20000</v>
      </c>
    </row>
    <row r="64" spans="1:8" s="39" customFormat="1" ht="26.25">
      <c r="A64" s="78" t="s">
        <v>269</v>
      </c>
      <c r="B64" s="68" t="s">
        <v>19</v>
      </c>
      <c r="C64" s="68" t="s">
        <v>264</v>
      </c>
      <c r="D64" s="76" t="s">
        <v>270</v>
      </c>
      <c r="E64" s="77" t="s">
        <v>85</v>
      </c>
      <c r="F64" s="36">
        <f t="shared" si="5"/>
        <v>20000</v>
      </c>
      <c r="G64" s="36">
        <f t="shared" si="6"/>
        <v>0</v>
      </c>
      <c r="H64" s="36">
        <f t="shared" si="6"/>
        <v>20000</v>
      </c>
    </row>
    <row r="65" spans="1:8" s="39" customFormat="1" ht="26.25">
      <c r="A65" s="75" t="s">
        <v>32</v>
      </c>
      <c r="B65" s="68" t="s">
        <v>19</v>
      </c>
      <c r="C65" s="68" t="s">
        <v>264</v>
      </c>
      <c r="D65" s="76" t="s">
        <v>270</v>
      </c>
      <c r="E65" s="77" t="s">
        <v>33</v>
      </c>
      <c r="F65" s="36">
        <f t="shared" si="5"/>
        <v>20000</v>
      </c>
      <c r="G65" s="36">
        <f t="shared" si="6"/>
        <v>0</v>
      </c>
      <c r="H65" s="36">
        <f t="shared" si="6"/>
        <v>20000</v>
      </c>
    </row>
    <row r="66" spans="1:8" s="39" customFormat="1" ht="26.25">
      <c r="A66" s="75" t="s">
        <v>34</v>
      </c>
      <c r="B66" s="68" t="s">
        <v>19</v>
      </c>
      <c r="C66" s="68" t="s">
        <v>264</v>
      </c>
      <c r="D66" s="76" t="s">
        <v>270</v>
      </c>
      <c r="E66" s="77" t="s">
        <v>35</v>
      </c>
      <c r="F66" s="36">
        <v>20000</v>
      </c>
      <c r="G66" s="36"/>
      <c r="H66" s="36">
        <f>F66+G66</f>
        <v>20000</v>
      </c>
    </row>
    <row r="67" spans="1:8" s="39" customFormat="1" ht="31.5">
      <c r="A67" s="42" t="s">
        <v>86</v>
      </c>
      <c r="B67" s="37" t="s">
        <v>19</v>
      </c>
      <c r="C67" s="31" t="s">
        <v>87</v>
      </c>
      <c r="D67" s="41" t="s">
        <v>85</v>
      </c>
      <c r="E67" s="41" t="s">
        <v>85</v>
      </c>
      <c r="F67" s="36">
        <f aca="true" t="shared" si="7" ref="F67:H68">F68</f>
        <v>742400</v>
      </c>
      <c r="G67" s="36">
        <f t="shared" si="7"/>
        <v>0</v>
      </c>
      <c r="H67" s="36">
        <f t="shared" si="7"/>
        <v>742400</v>
      </c>
    </row>
    <row r="68" spans="1:8" s="39" customFormat="1" ht="47.25">
      <c r="A68" s="40" t="s">
        <v>83</v>
      </c>
      <c r="B68" s="37" t="s">
        <v>19</v>
      </c>
      <c r="C68" s="31" t="s">
        <v>87</v>
      </c>
      <c r="D68" s="31" t="s">
        <v>84</v>
      </c>
      <c r="E68" s="41" t="s">
        <v>85</v>
      </c>
      <c r="F68" s="36">
        <f t="shared" si="7"/>
        <v>742400</v>
      </c>
      <c r="G68" s="36">
        <f t="shared" si="7"/>
        <v>0</v>
      </c>
      <c r="H68" s="36">
        <f t="shared" si="7"/>
        <v>742400</v>
      </c>
    </row>
    <row r="69" spans="1:8" s="39" customFormat="1" ht="15.75">
      <c r="A69" s="40" t="s">
        <v>88</v>
      </c>
      <c r="B69" s="37" t="s">
        <v>19</v>
      </c>
      <c r="C69" s="31" t="s">
        <v>87</v>
      </c>
      <c r="D69" s="45" t="s">
        <v>89</v>
      </c>
      <c r="E69" s="41"/>
      <c r="F69" s="36">
        <f>F71+F74</f>
        <v>742400</v>
      </c>
      <c r="G69" s="36">
        <f>G71+G74</f>
        <v>0</v>
      </c>
      <c r="H69" s="36">
        <f>H71+H74</f>
        <v>742400</v>
      </c>
    </row>
    <row r="70" spans="1:8" s="39" customFormat="1" ht="15.75">
      <c r="A70" s="40" t="s">
        <v>90</v>
      </c>
      <c r="B70" s="37" t="s">
        <v>19</v>
      </c>
      <c r="C70" s="31" t="s">
        <v>87</v>
      </c>
      <c r="D70" s="45" t="s">
        <v>91</v>
      </c>
      <c r="E70" s="41"/>
      <c r="F70" s="36">
        <f>F71</f>
        <v>415400</v>
      </c>
      <c r="G70" s="36">
        <f aca="true" t="shared" si="8" ref="G70:H72">G71</f>
        <v>0</v>
      </c>
      <c r="H70" s="36">
        <f t="shared" si="8"/>
        <v>415400</v>
      </c>
    </row>
    <row r="71" spans="1:8" s="39" customFormat="1" ht="15.75">
      <c r="A71" s="42" t="s">
        <v>92</v>
      </c>
      <c r="B71" s="37" t="s">
        <v>19</v>
      </c>
      <c r="C71" s="31" t="s">
        <v>87</v>
      </c>
      <c r="D71" s="45" t="s">
        <v>93</v>
      </c>
      <c r="E71" s="41" t="s">
        <v>85</v>
      </c>
      <c r="F71" s="36">
        <f>F72</f>
        <v>415400</v>
      </c>
      <c r="G71" s="36">
        <f t="shared" si="8"/>
        <v>0</v>
      </c>
      <c r="H71" s="36">
        <f t="shared" si="8"/>
        <v>415400</v>
      </c>
    </row>
    <row r="72" spans="1:8" s="39" customFormat="1" ht="31.5">
      <c r="A72" s="40" t="s">
        <v>32</v>
      </c>
      <c r="B72" s="37" t="s">
        <v>19</v>
      </c>
      <c r="C72" s="31" t="s">
        <v>87</v>
      </c>
      <c r="D72" s="45" t="s">
        <v>93</v>
      </c>
      <c r="E72" s="41" t="s">
        <v>33</v>
      </c>
      <c r="F72" s="36">
        <f>F73</f>
        <v>415400</v>
      </c>
      <c r="G72" s="36">
        <f t="shared" si="8"/>
        <v>0</v>
      </c>
      <c r="H72" s="36">
        <f t="shared" si="8"/>
        <v>415400</v>
      </c>
    </row>
    <row r="73" spans="1:8" s="39" customFormat="1" ht="31.5">
      <c r="A73" s="40" t="s">
        <v>34</v>
      </c>
      <c r="B73" s="37" t="s">
        <v>19</v>
      </c>
      <c r="C73" s="31" t="s">
        <v>87</v>
      </c>
      <c r="D73" s="45" t="s">
        <v>93</v>
      </c>
      <c r="E73" s="41" t="s">
        <v>35</v>
      </c>
      <c r="F73" s="36">
        <v>415400</v>
      </c>
      <c r="G73" s="36"/>
      <c r="H73" s="36">
        <f>F73+G73</f>
        <v>415400</v>
      </c>
    </row>
    <row r="74" spans="1:8" s="39" customFormat="1" ht="31.5">
      <c r="A74" s="46" t="s">
        <v>94</v>
      </c>
      <c r="B74" s="31" t="s">
        <v>19</v>
      </c>
      <c r="C74" s="31" t="s">
        <v>87</v>
      </c>
      <c r="D74" s="47" t="s">
        <v>95</v>
      </c>
      <c r="E74" s="31"/>
      <c r="F74" s="36">
        <f>F75</f>
        <v>327000</v>
      </c>
      <c r="G74" s="36">
        <f>G75</f>
        <v>0</v>
      </c>
      <c r="H74" s="36">
        <f>H75</f>
        <v>327000</v>
      </c>
    </row>
    <row r="75" spans="1:8" s="39" customFormat="1" ht="43.5" customHeight="1">
      <c r="A75" s="48" t="s">
        <v>96</v>
      </c>
      <c r="B75" s="31" t="s">
        <v>19</v>
      </c>
      <c r="C75" s="31" t="s">
        <v>87</v>
      </c>
      <c r="D75" s="47" t="s">
        <v>95</v>
      </c>
      <c r="E75" s="31"/>
      <c r="F75" s="36">
        <f>F77</f>
        <v>327000</v>
      </c>
      <c r="G75" s="36">
        <f>G77</f>
        <v>0</v>
      </c>
      <c r="H75" s="36">
        <f>H77</f>
        <v>327000</v>
      </c>
    </row>
    <row r="76" spans="1:8" s="39" customFormat="1" ht="31.5">
      <c r="A76" s="48" t="s">
        <v>32</v>
      </c>
      <c r="B76" s="31" t="s">
        <v>19</v>
      </c>
      <c r="C76" s="31" t="s">
        <v>87</v>
      </c>
      <c r="D76" s="47" t="s">
        <v>95</v>
      </c>
      <c r="E76" s="31" t="s">
        <v>33</v>
      </c>
      <c r="F76" s="36">
        <f>F77</f>
        <v>327000</v>
      </c>
      <c r="G76" s="36">
        <f>G77</f>
        <v>0</v>
      </c>
      <c r="H76" s="36">
        <f>H77</f>
        <v>327000</v>
      </c>
    </row>
    <row r="77" spans="1:8" s="39" customFormat="1" ht="31.5">
      <c r="A77" s="48" t="s">
        <v>34</v>
      </c>
      <c r="B77" s="31" t="s">
        <v>19</v>
      </c>
      <c r="C77" s="31" t="s">
        <v>87</v>
      </c>
      <c r="D77" s="47" t="s">
        <v>95</v>
      </c>
      <c r="E77" s="49" t="s">
        <v>35</v>
      </c>
      <c r="F77" s="36">
        <v>327000</v>
      </c>
      <c r="G77" s="36"/>
      <c r="H77" s="36">
        <f>F77+G77</f>
        <v>327000</v>
      </c>
    </row>
    <row r="78" spans="1:8" s="39" customFormat="1" ht="15.75">
      <c r="A78" s="32" t="s">
        <v>97</v>
      </c>
      <c r="B78" s="33" t="s">
        <v>19</v>
      </c>
      <c r="C78" s="33" t="s">
        <v>98</v>
      </c>
      <c r="D78" s="38"/>
      <c r="E78" s="33"/>
      <c r="F78" s="28">
        <f>F97+F79</f>
        <v>5602656</v>
      </c>
      <c r="G78" s="28">
        <f>G97+G79</f>
        <v>0</v>
      </c>
      <c r="H78" s="28">
        <f>H97+H79</f>
        <v>5602656</v>
      </c>
    </row>
    <row r="79" spans="1:8" s="39" customFormat="1" ht="15.75">
      <c r="A79" s="30" t="s">
        <v>99</v>
      </c>
      <c r="B79" s="31" t="s">
        <v>19</v>
      </c>
      <c r="C79" s="31" t="s">
        <v>100</v>
      </c>
      <c r="D79" s="38"/>
      <c r="E79" s="31"/>
      <c r="F79" s="36">
        <f>F80</f>
        <v>4599801</v>
      </c>
      <c r="G79" s="36">
        <f>G80</f>
        <v>0</v>
      </c>
      <c r="H79" s="36">
        <f>H80</f>
        <v>4599801</v>
      </c>
    </row>
    <row r="80" spans="1:8" s="39" customFormat="1" ht="31.5">
      <c r="A80" s="30" t="s">
        <v>101</v>
      </c>
      <c r="B80" s="31" t="s">
        <v>19</v>
      </c>
      <c r="C80" s="31" t="s">
        <v>100</v>
      </c>
      <c r="D80" s="37" t="s">
        <v>102</v>
      </c>
      <c r="E80" s="31"/>
      <c r="F80" s="36">
        <f>F81+F92</f>
        <v>4599801</v>
      </c>
      <c r="G80" s="36">
        <f>G81+G92</f>
        <v>0</v>
      </c>
      <c r="H80" s="36">
        <f>H81+H92</f>
        <v>4599801</v>
      </c>
    </row>
    <row r="81" spans="1:8" s="39" customFormat="1" ht="31.5">
      <c r="A81" s="35" t="s">
        <v>103</v>
      </c>
      <c r="B81" s="37" t="s">
        <v>19</v>
      </c>
      <c r="C81" s="37" t="s">
        <v>100</v>
      </c>
      <c r="D81" s="37" t="s">
        <v>104</v>
      </c>
      <c r="E81" s="31"/>
      <c r="F81" s="36">
        <f>F82+F87</f>
        <v>4249801</v>
      </c>
      <c r="G81" s="36">
        <f>G82+G87</f>
        <v>0</v>
      </c>
      <c r="H81" s="36">
        <f>H82+H87</f>
        <v>4249801</v>
      </c>
    </row>
    <row r="82" spans="1:8" s="39" customFormat="1" ht="63">
      <c r="A82" s="30" t="s">
        <v>105</v>
      </c>
      <c r="B82" s="31" t="s">
        <v>19</v>
      </c>
      <c r="C82" s="31" t="s">
        <v>100</v>
      </c>
      <c r="D82" s="31" t="s">
        <v>106</v>
      </c>
      <c r="E82" s="31"/>
      <c r="F82" s="36">
        <f>F85</f>
        <v>316770</v>
      </c>
      <c r="G82" s="36">
        <f>G85</f>
        <v>0</v>
      </c>
      <c r="H82" s="36">
        <f>H85</f>
        <v>316770</v>
      </c>
    </row>
    <row r="83" spans="1:8" s="39" customFormat="1" ht="31.5">
      <c r="A83" s="30" t="s">
        <v>107</v>
      </c>
      <c r="B83" s="31" t="s">
        <v>19</v>
      </c>
      <c r="C83" s="31" t="s">
        <v>100</v>
      </c>
      <c r="D83" s="31" t="s">
        <v>108</v>
      </c>
      <c r="E83" s="31"/>
      <c r="F83" s="36">
        <f>F84</f>
        <v>316770</v>
      </c>
      <c r="G83" s="36">
        <f aca="true" t="shared" si="9" ref="G83:H85">G84</f>
        <v>0</v>
      </c>
      <c r="H83" s="36">
        <f t="shared" si="9"/>
        <v>316770</v>
      </c>
    </row>
    <row r="84" spans="1:8" s="39" customFormat="1" ht="18" customHeight="1">
      <c r="A84" s="30" t="s">
        <v>109</v>
      </c>
      <c r="B84" s="31" t="s">
        <v>19</v>
      </c>
      <c r="C84" s="31" t="s">
        <v>100</v>
      </c>
      <c r="D84" s="31" t="s">
        <v>110</v>
      </c>
      <c r="E84" s="31"/>
      <c r="F84" s="36">
        <f>F85</f>
        <v>316770</v>
      </c>
      <c r="G84" s="36">
        <f t="shared" si="9"/>
        <v>0</v>
      </c>
      <c r="H84" s="36">
        <f t="shared" si="9"/>
        <v>316770</v>
      </c>
    </row>
    <row r="85" spans="1:8" s="39" customFormat="1" ht="31.5">
      <c r="A85" s="50" t="s">
        <v>32</v>
      </c>
      <c r="B85" s="31" t="s">
        <v>19</v>
      </c>
      <c r="C85" s="31" t="s">
        <v>100</v>
      </c>
      <c r="D85" s="31" t="s">
        <v>110</v>
      </c>
      <c r="E85" s="31" t="s">
        <v>33</v>
      </c>
      <c r="F85" s="36">
        <f>F86</f>
        <v>316770</v>
      </c>
      <c r="G85" s="36">
        <f t="shared" si="9"/>
        <v>0</v>
      </c>
      <c r="H85" s="36">
        <f t="shared" si="9"/>
        <v>316770</v>
      </c>
    </row>
    <row r="86" spans="1:8" s="39" customFormat="1" ht="31.5">
      <c r="A86" s="50" t="s">
        <v>34</v>
      </c>
      <c r="B86" s="31" t="s">
        <v>19</v>
      </c>
      <c r="C86" s="31" t="s">
        <v>100</v>
      </c>
      <c r="D86" s="31" t="s">
        <v>110</v>
      </c>
      <c r="E86" s="31" t="s">
        <v>35</v>
      </c>
      <c r="F86" s="43">
        <v>316770</v>
      </c>
      <c r="G86" s="36"/>
      <c r="H86" s="36">
        <f>F86+G86</f>
        <v>316770</v>
      </c>
    </row>
    <row r="87" spans="1:8" s="39" customFormat="1" ht="47.25">
      <c r="A87" s="35" t="s">
        <v>111</v>
      </c>
      <c r="B87" s="37" t="s">
        <v>19</v>
      </c>
      <c r="C87" s="37" t="s">
        <v>100</v>
      </c>
      <c r="D87" s="31" t="s">
        <v>106</v>
      </c>
      <c r="E87" s="37"/>
      <c r="F87" s="36">
        <f>F88</f>
        <v>3933031</v>
      </c>
      <c r="G87" s="36">
        <f aca="true" t="shared" si="10" ref="G87:H90">G88</f>
        <v>0</v>
      </c>
      <c r="H87" s="36">
        <f t="shared" si="10"/>
        <v>3933031</v>
      </c>
    </row>
    <row r="88" spans="1:8" s="39" customFormat="1" ht="31.5">
      <c r="A88" s="30" t="s">
        <v>112</v>
      </c>
      <c r="B88" s="37" t="s">
        <v>19</v>
      </c>
      <c r="C88" s="37" t="s">
        <v>100</v>
      </c>
      <c r="D88" s="31" t="s">
        <v>108</v>
      </c>
      <c r="E88" s="37"/>
      <c r="F88" s="36">
        <f>F89</f>
        <v>3933031</v>
      </c>
      <c r="G88" s="36">
        <f t="shared" si="10"/>
        <v>0</v>
      </c>
      <c r="H88" s="36">
        <f t="shared" si="10"/>
        <v>3933031</v>
      </c>
    </row>
    <row r="89" spans="1:8" s="39" customFormat="1" ht="29.25" customHeight="1">
      <c r="A89" s="42" t="s">
        <v>113</v>
      </c>
      <c r="B89" s="37" t="s">
        <v>19</v>
      </c>
      <c r="C89" s="37" t="s">
        <v>100</v>
      </c>
      <c r="D89" s="31" t="s">
        <v>114</v>
      </c>
      <c r="E89" s="37"/>
      <c r="F89" s="36">
        <f>F90</f>
        <v>3933031</v>
      </c>
      <c r="G89" s="36">
        <f t="shared" si="10"/>
        <v>0</v>
      </c>
      <c r="H89" s="36">
        <f t="shared" si="10"/>
        <v>3933031</v>
      </c>
    </row>
    <row r="90" spans="1:8" s="39" customFormat="1" ht="31.5">
      <c r="A90" s="40" t="s">
        <v>32</v>
      </c>
      <c r="B90" s="37" t="s">
        <v>19</v>
      </c>
      <c r="C90" s="37" t="s">
        <v>100</v>
      </c>
      <c r="D90" s="31" t="s">
        <v>114</v>
      </c>
      <c r="E90" s="37" t="s">
        <v>33</v>
      </c>
      <c r="F90" s="36">
        <f>F91</f>
        <v>3933031</v>
      </c>
      <c r="G90" s="36">
        <f t="shared" si="10"/>
        <v>0</v>
      </c>
      <c r="H90" s="36">
        <f t="shared" si="10"/>
        <v>3933031</v>
      </c>
    </row>
    <row r="91" spans="1:8" s="39" customFormat="1" ht="31.5">
      <c r="A91" s="40" t="s">
        <v>34</v>
      </c>
      <c r="B91" s="37" t="s">
        <v>19</v>
      </c>
      <c r="C91" s="37" t="s">
        <v>100</v>
      </c>
      <c r="D91" s="31" t="s">
        <v>114</v>
      </c>
      <c r="E91" s="37" t="s">
        <v>35</v>
      </c>
      <c r="F91" s="36">
        <v>3933031</v>
      </c>
      <c r="G91" s="36"/>
      <c r="H91" s="36">
        <f>F91+G91</f>
        <v>3933031</v>
      </c>
    </row>
    <row r="92" spans="1:8" s="39" customFormat="1" ht="31.5">
      <c r="A92" s="30" t="s">
        <v>115</v>
      </c>
      <c r="B92" s="37" t="s">
        <v>19</v>
      </c>
      <c r="C92" s="37" t="s">
        <v>100</v>
      </c>
      <c r="D92" s="37" t="s">
        <v>116</v>
      </c>
      <c r="E92" s="31"/>
      <c r="F92" s="36">
        <f>F93</f>
        <v>350000</v>
      </c>
      <c r="G92" s="36">
        <f aca="true" t="shared" si="11" ref="G92:H95">G93</f>
        <v>0</v>
      </c>
      <c r="H92" s="36">
        <f t="shared" si="11"/>
        <v>350000</v>
      </c>
    </row>
    <row r="93" spans="1:8" s="39" customFormat="1" ht="31.5">
      <c r="A93" s="30" t="s">
        <v>117</v>
      </c>
      <c r="B93" s="37" t="s">
        <v>19</v>
      </c>
      <c r="C93" s="37" t="s">
        <v>100</v>
      </c>
      <c r="D93" s="37" t="s">
        <v>118</v>
      </c>
      <c r="E93" s="31"/>
      <c r="F93" s="36">
        <f>F94</f>
        <v>350000</v>
      </c>
      <c r="G93" s="36">
        <f t="shared" si="11"/>
        <v>0</v>
      </c>
      <c r="H93" s="36">
        <f t="shared" si="11"/>
        <v>350000</v>
      </c>
    </row>
    <row r="94" spans="1:8" s="39" customFormat="1" ht="47.25">
      <c r="A94" s="30" t="s">
        <v>119</v>
      </c>
      <c r="B94" s="37" t="s">
        <v>19</v>
      </c>
      <c r="C94" s="37" t="s">
        <v>100</v>
      </c>
      <c r="D94" s="37" t="s">
        <v>120</v>
      </c>
      <c r="E94" s="31"/>
      <c r="F94" s="36">
        <f>F95</f>
        <v>350000</v>
      </c>
      <c r="G94" s="36">
        <f t="shared" si="11"/>
        <v>0</v>
      </c>
      <c r="H94" s="36">
        <f t="shared" si="11"/>
        <v>350000</v>
      </c>
    </row>
    <row r="95" spans="1:8" s="39" customFormat="1" ht="31.5">
      <c r="A95" s="40" t="s">
        <v>32</v>
      </c>
      <c r="B95" s="37" t="s">
        <v>19</v>
      </c>
      <c r="C95" s="37" t="s">
        <v>100</v>
      </c>
      <c r="D95" s="37" t="s">
        <v>120</v>
      </c>
      <c r="E95" s="31" t="s">
        <v>33</v>
      </c>
      <c r="F95" s="36">
        <f>F96</f>
        <v>350000</v>
      </c>
      <c r="G95" s="36">
        <f t="shared" si="11"/>
        <v>0</v>
      </c>
      <c r="H95" s="36">
        <f t="shared" si="11"/>
        <v>350000</v>
      </c>
    </row>
    <row r="96" spans="1:8" s="39" customFormat="1" ht="31.5">
      <c r="A96" s="40" t="s">
        <v>34</v>
      </c>
      <c r="B96" s="37" t="s">
        <v>19</v>
      </c>
      <c r="C96" s="37" t="s">
        <v>100</v>
      </c>
      <c r="D96" s="37" t="s">
        <v>120</v>
      </c>
      <c r="E96" s="31" t="s">
        <v>35</v>
      </c>
      <c r="F96" s="36">
        <v>350000</v>
      </c>
      <c r="H96" s="36">
        <f>F96+G96</f>
        <v>350000</v>
      </c>
    </row>
    <row r="97" spans="1:8" s="39" customFormat="1" ht="15.75">
      <c r="A97" s="30" t="s">
        <v>121</v>
      </c>
      <c r="B97" s="31" t="s">
        <v>19</v>
      </c>
      <c r="C97" s="31" t="s">
        <v>122</v>
      </c>
      <c r="D97" s="31"/>
      <c r="E97" s="31"/>
      <c r="F97" s="36">
        <f>F102+F98</f>
        <v>1002855</v>
      </c>
      <c r="G97" s="36">
        <f>G102+G98</f>
        <v>0</v>
      </c>
      <c r="H97" s="36">
        <f>H102+H98</f>
        <v>1002855</v>
      </c>
    </row>
    <row r="98" spans="1:8" s="39" customFormat="1" ht="26.25">
      <c r="A98" s="75" t="s">
        <v>271</v>
      </c>
      <c r="B98" s="68"/>
      <c r="C98" s="68" t="s">
        <v>122</v>
      </c>
      <c r="D98" s="68" t="s">
        <v>272</v>
      </c>
      <c r="E98" s="68"/>
      <c r="F98" s="36">
        <f>F99</f>
        <v>10287</v>
      </c>
      <c r="G98" s="36">
        <f aca="true" t="shared" si="12" ref="G98:H100">G99</f>
        <v>0</v>
      </c>
      <c r="H98" s="36">
        <f t="shared" si="12"/>
        <v>10287</v>
      </c>
    </row>
    <row r="99" spans="1:8" s="39" customFormat="1" ht="26.25">
      <c r="A99" s="75" t="s">
        <v>32</v>
      </c>
      <c r="B99" s="68" t="s">
        <v>19</v>
      </c>
      <c r="C99" s="68" t="s">
        <v>122</v>
      </c>
      <c r="D99" s="68" t="s">
        <v>272</v>
      </c>
      <c r="E99" s="68" t="s">
        <v>33</v>
      </c>
      <c r="F99" s="36">
        <f>F100</f>
        <v>10287</v>
      </c>
      <c r="G99" s="36">
        <f t="shared" si="12"/>
        <v>0</v>
      </c>
      <c r="H99" s="36">
        <f t="shared" si="12"/>
        <v>10287</v>
      </c>
    </row>
    <row r="100" spans="1:8" s="39" customFormat="1" ht="26.25">
      <c r="A100" s="75" t="s">
        <v>34</v>
      </c>
      <c r="B100" s="68" t="s">
        <v>19</v>
      </c>
      <c r="C100" s="68" t="s">
        <v>122</v>
      </c>
      <c r="D100" s="68" t="s">
        <v>272</v>
      </c>
      <c r="E100" s="68" t="s">
        <v>35</v>
      </c>
      <c r="F100" s="36">
        <f>F101</f>
        <v>10287</v>
      </c>
      <c r="G100" s="36">
        <f t="shared" si="12"/>
        <v>0</v>
      </c>
      <c r="H100" s="36">
        <f t="shared" si="12"/>
        <v>10287</v>
      </c>
    </row>
    <row r="101" spans="1:8" s="39" customFormat="1" ht="25.5">
      <c r="A101" s="72" t="s">
        <v>273</v>
      </c>
      <c r="B101" s="68" t="s">
        <v>19</v>
      </c>
      <c r="C101" s="68" t="s">
        <v>122</v>
      </c>
      <c r="D101" s="68" t="s">
        <v>272</v>
      </c>
      <c r="E101" s="68" t="s">
        <v>274</v>
      </c>
      <c r="F101" s="36">
        <v>10287</v>
      </c>
      <c r="G101" s="36"/>
      <c r="H101" s="36">
        <f>F101+G101</f>
        <v>10287</v>
      </c>
    </row>
    <row r="102" spans="1:8" s="39" customFormat="1" ht="31.5">
      <c r="A102" s="35" t="s">
        <v>123</v>
      </c>
      <c r="B102" s="37" t="s">
        <v>19</v>
      </c>
      <c r="C102" s="37" t="s">
        <v>122</v>
      </c>
      <c r="D102" s="37" t="s">
        <v>124</v>
      </c>
      <c r="E102" s="37"/>
      <c r="F102" s="36">
        <f aca="true" t="shared" si="13" ref="F102:H103">F103</f>
        <v>992568</v>
      </c>
      <c r="G102" s="36">
        <f t="shared" si="13"/>
        <v>0</v>
      </c>
      <c r="H102" s="36">
        <f t="shared" si="13"/>
        <v>992568</v>
      </c>
    </row>
    <row r="103" spans="1:8" s="39" customFormat="1" ht="31.5">
      <c r="A103" s="35" t="s">
        <v>125</v>
      </c>
      <c r="B103" s="37" t="s">
        <v>19</v>
      </c>
      <c r="C103" s="37" t="s">
        <v>122</v>
      </c>
      <c r="D103" s="37" t="s">
        <v>126</v>
      </c>
      <c r="E103" s="37"/>
      <c r="F103" s="36">
        <f t="shared" si="13"/>
        <v>992568</v>
      </c>
      <c r="G103" s="36">
        <f t="shared" si="13"/>
        <v>0</v>
      </c>
      <c r="H103" s="36">
        <f t="shared" si="13"/>
        <v>992568</v>
      </c>
    </row>
    <row r="104" spans="1:8" s="39" customFormat="1" ht="47.25">
      <c r="A104" s="35" t="s">
        <v>127</v>
      </c>
      <c r="B104" s="37" t="s">
        <v>19</v>
      </c>
      <c r="C104" s="37" t="s">
        <v>122</v>
      </c>
      <c r="D104" s="37" t="s">
        <v>128</v>
      </c>
      <c r="E104" s="37"/>
      <c r="F104" s="36">
        <f>F105+F108</f>
        <v>992568</v>
      </c>
      <c r="G104" s="36">
        <f>G105+G108</f>
        <v>0</v>
      </c>
      <c r="H104" s="36">
        <f>H105+H108</f>
        <v>992568</v>
      </c>
    </row>
    <row r="105" spans="1:8" s="39" customFormat="1" ht="31.5">
      <c r="A105" s="42" t="s">
        <v>129</v>
      </c>
      <c r="B105" s="37" t="s">
        <v>19</v>
      </c>
      <c r="C105" s="37" t="s">
        <v>122</v>
      </c>
      <c r="D105" s="37" t="s">
        <v>130</v>
      </c>
      <c r="E105" s="37"/>
      <c r="F105" s="36">
        <f aca="true" t="shared" si="14" ref="F105:H106">F106</f>
        <v>363000</v>
      </c>
      <c r="G105" s="36">
        <f t="shared" si="14"/>
        <v>0</v>
      </c>
      <c r="H105" s="36">
        <f t="shared" si="14"/>
        <v>363000</v>
      </c>
    </row>
    <row r="106" spans="1:8" s="39" customFormat="1" ht="31.5">
      <c r="A106" s="40" t="s">
        <v>32</v>
      </c>
      <c r="B106" s="37" t="s">
        <v>19</v>
      </c>
      <c r="C106" s="37" t="s">
        <v>122</v>
      </c>
      <c r="D106" s="37" t="s">
        <v>130</v>
      </c>
      <c r="E106" s="37" t="s">
        <v>33</v>
      </c>
      <c r="F106" s="36">
        <f t="shared" si="14"/>
        <v>363000</v>
      </c>
      <c r="G106" s="36">
        <f t="shared" si="14"/>
        <v>0</v>
      </c>
      <c r="H106" s="36">
        <f t="shared" si="14"/>
        <v>363000</v>
      </c>
    </row>
    <row r="107" spans="1:8" s="39" customFormat="1" ht="31.5">
      <c r="A107" s="40" t="s">
        <v>34</v>
      </c>
      <c r="B107" s="37" t="s">
        <v>19</v>
      </c>
      <c r="C107" s="37" t="s">
        <v>122</v>
      </c>
      <c r="D107" s="37" t="s">
        <v>130</v>
      </c>
      <c r="E107" s="37" t="s">
        <v>35</v>
      </c>
      <c r="F107" s="36">
        <v>363000</v>
      </c>
      <c r="G107" s="36"/>
      <c r="H107" s="36">
        <f>F107+G107</f>
        <v>363000</v>
      </c>
    </row>
    <row r="108" spans="1:8" s="39" customFormat="1" ht="38.25">
      <c r="A108" s="72" t="s">
        <v>276</v>
      </c>
      <c r="B108" s="37" t="s">
        <v>19</v>
      </c>
      <c r="C108" s="37" t="s">
        <v>122</v>
      </c>
      <c r="D108" s="37" t="s">
        <v>275</v>
      </c>
      <c r="E108" s="37"/>
      <c r="F108" s="36">
        <f aca="true" t="shared" si="15" ref="F108:H109">F109</f>
        <v>629568</v>
      </c>
      <c r="G108" s="36">
        <f t="shared" si="15"/>
        <v>0</v>
      </c>
      <c r="H108" s="36">
        <f t="shared" si="15"/>
        <v>629568</v>
      </c>
    </row>
    <row r="109" spans="1:8" s="39" customFormat="1" ht="25.5">
      <c r="A109" s="72" t="s">
        <v>32</v>
      </c>
      <c r="B109" s="37" t="s">
        <v>19</v>
      </c>
      <c r="C109" s="37" t="s">
        <v>122</v>
      </c>
      <c r="D109" s="37" t="s">
        <v>275</v>
      </c>
      <c r="E109" s="37" t="s">
        <v>33</v>
      </c>
      <c r="F109" s="36">
        <f t="shared" si="15"/>
        <v>629568</v>
      </c>
      <c r="G109" s="36">
        <f t="shared" si="15"/>
        <v>0</v>
      </c>
      <c r="H109" s="36">
        <f t="shared" si="15"/>
        <v>629568</v>
      </c>
    </row>
    <row r="110" spans="1:8" s="39" customFormat="1" ht="25.5">
      <c r="A110" s="72" t="s">
        <v>34</v>
      </c>
      <c r="B110" s="37" t="s">
        <v>19</v>
      </c>
      <c r="C110" s="37" t="s">
        <v>122</v>
      </c>
      <c r="D110" s="37" t="s">
        <v>275</v>
      </c>
      <c r="E110" s="37" t="s">
        <v>35</v>
      </c>
      <c r="F110" s="36">
        <v>629568</v>
      </c>
      <c r="G110" s="36"/>
      <c r="H110" s="36">
        <f>F110+G110</f>
        <v>629568</v>
      </c>
    </row>
    <row r="111" spans="1:8" s="39" customFormat="1" ht="15.75">
      <c r="A111" s="32" t="s">
        <v>131</v>
      </c>
      <c r="B111" s="33" t="s">
        <v>19</v>
      </c>
      <c r="C111" s="33" t="s">
        <v>132</v>
      </c>
      <c r="D111" s="31"/>
      <c r="E111" s="33"/>
      <c r="F111" s="28">
        <f>F112+F119+F131</f>
        <v>18342498.42</v>
      </c>
      <c r="G111" s="28">
        <f>G112+G119+G131</f>
        <v>0</v>
      </c>
      <c r="H111" s="28">
        <f>H112+H119+H131</f>
        <v>18342498.42</v>
      </c>
    </row>
    <row r="112" spans="1:8" s="39" customFormat="1" ht="15.75">
      <c r="A112" s="30" t="s">
        <v>133</v>
      </c>
      <c r="B112" s="31" t="s">
        <v>19</v>
      </c>
      <c r="C112" s="31" t="s">
        <v>134</v>
      </c>
      <c r="D112" s="31"/>
      <c r="E112" s="31"/>
      <c r="F112" s="36">
        <f aca="true" t="shared" si="16" ref="F112:H113">F113</f>
        <v>380000</v>
      </c>
      <c r="G112" s="36">
        <f t="shared" si="16"/>
        <v>0</v>
      </c>
      <c r="H112" s="36">
        <f t="shared" si="16"/>
        <v>380000</v>
      </c>
    </row>
    <row r="113" spans="1:8" s="39" customFormat="1" ht="47.25">
      <c r="A113" s="30" t="s">
        <v>135</v>
      </c>
      <c r="B113" s="31" t="s">
        <v>19</v>
      </c>
      <c r="C113" s="31" t="s">
        <v>134</v>
      </c>
      <c r="D113" s="31" t="s">
        <v>136</v>
      </c>
      <c r="E113" s="31"/>
      <c r="F113" s="36">
        <f t="shared" si="16"/>
        <v>380000</v>
      </c>
      <c r="G113" s="36">
        <f t="shared" si="16"/>
        <v>0</v>
      </c>
      <c r="H113" s="36">
        <f t="shared" si="16"/>
        <v>380000</v>
      </c>
    </row>
    <row r="114" spans="1:8" s="39" customFormat="1" ht="31.5">
      <c r="A114" s="30" t="s">
        <v>137</v>
      </c>
      <c r="B114" s="31" t="s">
        <v>19</v>
      </c>
      <c r="C114" s="31" t="s">
        <v>134</v>
      </c>
      <c r="D114" s="31" t="s">
        <v>138</v>
      </c>
      <c r="E114" s="31"/>
      <c r="F114" s="36">
        <f>F116</f>
        <v>380000</v>
      </c>
      <c r="G114" s="36">
        <f>G116</f>
        <v>0</v>
      </c>
      <c r="H114" s="36">
        <f>H116</f>
        <v>380000</v>
      </c>
    </row>
    <row r="115" spans="1:8" s="39" customFormat="1" ht="31.5">
      <c r="A115" s="30" t="s">
        <v>139</v>
      </c>
      <c r="B115" s="31" t="s">
        <v>19</v>
      </c>
      <c r="C115" s="31" t="s">
        <v>134</v>
      </c>
      <c r="D115" s="31" t="s">
        <v>140</v>
      </c>
      <c r="E115" s="31"/>
      <c r="F115" s="36">
        <f>F116</f>
        <v>380000</v>
      </c>
      <c r="G115" s="36">
        <f aca="true" t="shared" si="17" ref="G115:H117">G116</f>
        <v>0</v>
      </c>
      <c r="H115" s="36">
        <f t="shared" si="17"/>
        <v>380000</v>
      </c>
    </row>
    <row r="116" spans="1:8" s="39" customFormat="1" ht="31.5">
      <c r="A116" s="30" t="s">
        <v>141</v>
      </c>
      <c r="B116" s="31" t="s">
        <v>19</v>
      </c>
      <c r="C116" s="31" t="s">
        <v>134</v>
      </c>
      <c r="D116" s="31" t="s">
        <v>142</v>
      </c>
      <c r="E116" s="31"/>
      <c r="F116" s="36">
        <f>F117</f>
        <v>380000</v>
      </c>
      <c r="G116" s="36">
        <f t="shared" si="17"/>
        <v>0</v>
      </c>
      <c r="H116" s="36">
        <f t="shared" si="17"/>
        <v>380000</v>
      </c>
    </row>
    <row r="117" spans="1:8" s="39" customFormat="1" ht="31.5">
      <c r="A117" s="40" t="s">
        <v>32</v>
      </c>
      <c r="B117" s="31" t="s">
        <v>19</v>
      </c>
      <c r="C117" s="31" t="s">
        <v>134</v>
      </c>
      <c r="D117" s="31" t="s">
        <v>142</v>
      </c>
      <c r="E117" s="31" t="s">
        <v>33</v>
      </c>
      <c r="F117" s="36">
        <f>F118</f>
        <v>380000</v>
      </c>
      <c r="G117" s="36">
        <f t="shared" si="17"/>
        <v>0</v>
      </c>
      <c r="H117" s="36">
        <f t="shared" si="17"/>
        <v>380000</v>
      </c>
    </row>
    <row r="118" spans="1:8" s="39" customFormat="1" ht="31.5">
      <c r="A118" s="40" t="s">
        <v>34</v>
      </c>
      <c r="B118" s="31" t="s">
        <v>19</v>
      </c>
      <c r="C118" s="31" t="s">
        <v>134</v>
      </c>
      <c r="D118" s="31" t="s">
        <v>142</v>
      </c>
      <c r="E118" s="31" t="s">
        <v>35</v>
      </c>
      <c r="F118" s="36">
        <v>380000</v>
      </c>
      <c r="G118" s="36"/>
      <c r="H118" s="36">
        <f>F118+G118</f>
        <v>380000</v>
      </c>
    </row>
    <row r="119" spans="1:8" s="39" customFormat="1" ht="15.75">
      <c r="A119" s="30" t="s">
        <v>143</v>
      </c>
      <c r="B119" s="31" t="s">
        <v>19</v>
      </c>
      <c r="C119" s="31" t="s">
        <v>144</v>
      </c>
      <c r="D119" s="31"/>
      <c r="E119" s="31"/>
      <c r="F119" s="36">
        <f>F120+F126</f>
        <v>720884</v>
      </c>
      <c r="G119" s="36">
        <f>G120+G126</f>
        <v>0</v>
      </c>
      <c r="H119" s="36">
        <f>H120+H126</f>
        <v>720884</v>
      </c>
    </row>
    <row r="120" spans="1:8" s="39" customFormat="1" ht="47.25">
      <c r="A120" s="30" t="s">
        <v>135</v>
      </c>
      <c r="B120" s="31" t="s">
        <v>19</v>
      </c>
      <c r="C120" s="31" t="s">
        <v>144</v>
      </c>
      <c r="D120" s="31" t="s">
        <v>136</v>
      </c>
      <c r="E120" s="31"/>
      <c r="F120" s="36">
        <f>F121</f>
        <v>125000</v>
      </c>
      <c r="G120" s="36">
        <f aca="true" t="shared" si="18" ref="G120:H124">G121</f>
        <v>0</v>
      </c>
      <c r="H120" s="36">
        <f t="shared" si="18"/>
        <v>125000</v>
      </c>
    </row>
    <row r="121" spans="1:8" s="39" customFormat="1" ht="15.75">
      <c r="A121" s="30" t="s">
        <v>145</v>
      </c>
      <c r="B121" s="31" t="s">
        <v>19</v>
      </c>
      <c r="C121" s="31" t="s">
        <v>144</v>
      </c>
      <c r="D121" s="37" t="s">
        <v>146</v>
      </c>
      <c r="E121" s="31"/>
      <c r="F121" s="36">
        <f>F122</f>
        <v>125000</v>
      </c>
      <c r="G121" s="36">
        <f t="shared" si="18"/>
        <v>0</v>
      </c>
      <c r="H121" s="36">
        <f t="shared" si="18"/>
        <v>125000</v>
      </c>
    </row>
    <row r="122" spans="1:8" s="39" customFormat="1" ht="47.25">
      <c r="A122" s="30" t="s">
        <v>147</v>
      </c>
      <c r="B122" s="31" t="s">
        <v>19</v>
      </c>
      <c r="C122" s="31" t="s">
        <v>144</v>
      </c>
      <c r="D122" s="37" t="s">
        <v>148</v>
      </c>
      <c r="E122" s="31"/>
      <c r="F122" s="36">
        <f>F123</f>
        <v>125000</v>
      </c>
      <c r="G122" s="36">
        <f t="shared" si="18"/>
        <v>0</v>
      </c>
      <c r="H122" s="36">
        <f t="shared" si="18"/>
        <v>125000</v>
      </c>
    </row>
    <row r="123" spans="1:8" s="39" customFormat="1" ht="47.25">
      <c r="A123" s="30" t="s">
        <v>149</v>
      </c>
      <c r="B123" s="31" t="s">
        <v>19</v>
      </c>
      <c r="C123" s="31" t="s">
        <v>144</v>
      </c>
      <c r="D123" s="37" t="s">
        <v>150</v>
      </c>
      <c r="E123" s="31"/>
      <c r="F123" s="36">
        <f>F124</f>
        <v>125000</v>
      </c>
      <c r="G123" s="36">
        <f t="shared" si="18"/>
        <v>0</v>
      </c>
      <c r="H123" s="36">
        <f t="shared" si="18"/>
        <v>125000</v>
      </c>
    </row>
    <row r="124" spans="1:8" s="39" customFormat="1" ht="31.5">
      <c r="A124" s="40" t="s">
        <v>32</v>
      </c>
      <c r="B124" s="31" t="s">
        <v>19</v>
      </c>
      <c r="C124" s="31" t="s">
        <v>144</v>
      </c>
      <c r="D124" s="37" t="s">
        <v>150</v>
      </c>
      <c r="E124" s="31" t="s">
        <v>33</v>
      </c>
      <c r="F124" s="36">
        <f>F125</f>
        <v>125000</v>
      </c>
      <c r="G124" s="36">
        <f t="shared" si="18"/>
        <v>0</v>
      </c>
      <c r="H124" s="36">
        <f t="shared" si="18"/>
        <v>125000</v>
      </c>
    </row>
    <row r="125" spans="1:8" s="39" customFormat="1" ht="31.5">
      <c r="A125" s="40" t="s">
        <v>34</v>
      </c>
      <c r="B125" s="31" t="s">
        <v>19</v>
      </c>
      <c r="C125" s="31" t="s">
        <v>144</v>
      </c>
      <c r="D125" s="37" t="s">
        <v>150</v>
      </c>
      <c r="E125" s="31" t="s">
        <v>35</v>
      </c>
      <c r="F125" s="36">
        <v>125000</v>
      </c>
      <c r="G125" s="36"/>
      <c r="H125" s="36">
        <f>F125+G125</f>
        <v>125000</v>
      </c>
    </row>
    <row r="126" spans="1:8" s="39" customFormat="1" ht="33" customHeight="1">
      <c r="A126" s="30" t="s">
        <v>151</v>
      </c>
      <c r="B126" s="31" t="s">
        <v>19</v>
      </c>
      <c r="C126" s="31" t="s">
        <v>144</v>
      </c>
      <c r="D126" s="31" t="s">
        <v>152</v>
      </c>
      <c r="E126" s="31"/>
      <c r="F126" s="36">
        <f>F127</f>
        <v>595884</v>
      </c>
      <c r="G126" s="36">
        <f aca="true" t="shared" si="19" ref="G126:H129">G127</f>
        <v>0</v>
      </c>
      <c r="H126" s="36">
        <f t="shared" si="19"/>
        <v>595884</v>
      </c>
    </row>
    <row r="127" spans="1:8" s="39" customFormat="1" ht="31.5">
      <c r="A127" s="30" t="s">
        <v>153</v>
      </c>
      <c r="B127" s="31" t="s">
        <v>19</v>
      </c>
      <c r="C127" s="31" t="s">
        <v>144</v>
      </c>
      <c r="D127" s="31" t="s">
        <v>154</v>
      </c>
      <c r="E127" s="31"/>
      <c r="F127" s="36">
        <f>F128</f>
        <v>595884</v>
      </c>
      <c r="G127" s="36">
        <f t="shared" si="19"/>
        <v>0</v>
      </c>
      <c r="H127" s="36">
        <f t="shared" si="19"/>
        <v>595884</v>
      </c>
    </row>
    <row r="128" spans="1:8" s="39" customFormat="1" ht="47.25">
      <c r="A128" s="30" t="s">
        <v>149</v>
      </c>
      <c r="B128" s="31" t="s">
        <v>19</v>
      </c>
      <c r="C128" s="31" t="s">
        <v>144</v>
      </c>
      <c r="D128" s="31" t="s">
        <v>155</v>
      </c>
      <c r="E128" s="31"/>
      <c r="F128" s="36">
        <f>F129</f>
        <v>595884</v>
      </c>
      <c r="G128" s="36">
        <f t="shared" si="19"/>
        <v>0</v>
      </c>
      <c r="H128" s="36">
        <f t="shared" si="19"/>
        <v>595884</v>
      </c>
    </row>
    <row r="129" spans="1:8" s="39" customFormat="1" ht="31.5">
      <c r="A129" s="40" t="s">
        <v>32</v>
      </c>
      <c r="B129" s="31" t="s">
        <v>19</v>
      </c>
      <c r="C129" s="31" t="s">
        <v>144</v>
      </c>
      <c r="D129" s="31" t="s">
        <v>155</v>
      </c>
      <c r="E129" s="31" t="s">
        <v>33</v>
      </c>
      <c r="F129" s="36">
        <f>F130</f>
        <v>595884</v>
      </c>
      <c r="G129" s="36">
        <f t="shared" si="19"/>
        <v>0</v>
      </c>
      <c r="H129" s="36">
        <f t="shared" si="19"/>
        <v>595884</v>
      </c>
    </row>
    <row r="130" spans="1:8" s="39" customFormat="1" ht="31.5">
      <c r="A130" s="40" t="s">
        <v>34</v>
      </c>
      <c r="B130" s="31" t="s">
        <v>19</v>
      </c>
      <c r="C130" s="31" t="s">
        <v>144</v>
      </c>
      <c r="D130" s="31" t="s">
        <v>155</v>
      </c>
      <c r="E130" s="31" t="s">
        <v>35</v>
      </c>
      <c r="F130" s="36">
        <v>595884</v>
      </c>
      <c r="H130" s="36">
        <f>F130+G130</f>
        <v>595884</v>
      </c>
    </row>
    <row r="131" spans="1:8" s="34" customFormat="1" ht="15.75">
      <c r="A131" s="30" t="s">
        <v>156</v>
      </c>
      <c r="B131" s="31" t="s">
        <v>157</v>
      </c>
      <c r="C131" s="31" t="s">
        <v>158</v>
      </c>
      <c r="D131" s="38"/>
      <c r="E131" s="31"/>
      <c r="F131" s="36">
        <f>F142+F132+F135+F138</f>
        <v>17241614.42</v>
      </c>
      <c r="G131" s="36">
        <f>G142+G132+G135+G138</f>
        <v>0</v>
      </c>
      <c r="H131" s="36">
        <f>H142+H132+H135+H138</f>
        <v>17241614.42</v>
      </c>
    </row>
    <row r="132" spans="1:8" s="34" customFormat="1" ht="15.75">
      <c r="A132" s="79" t="s">
        <v>277</v>
      </c>
      <c r="B132" s="37" t="s">
        <v>157</v>
      </c>
      <c r="C132" s="37" t="s">
        <v>158</v>
      </c>
      <c r="D132" s="37" t="s">
        <v>278</v>
      </c>
      <c r="E132" s="80"/>
      <c r="F132" s="36">
        <f aca="true" t="shared" si="20" ref="F132:H133">F133</f>
        <v>6102212.81</v>
      </c>
      <c r="G132" s="36">
        <f t="shared" si="20"/>
        <v>0</v>
      </c>
      <c r="H132" s="36">
        <f t="shared" si="20"/>
        <v>6102212.81</v>
      </c>
    </row>
    <row r="133" spans="1:8" s="34" customFormat="1" ht="26.25">
      <c r="A133" s="79" t="s">
        <v>32</v>
      </c>
      <c r="B133" s="37" t="s">
        <v>157</v>
      </c>
      <c r="C133" s="37" t="s">
        <v>158</v>
      </c>
      <c r="D133" s="37" t="s">
        <v>278</v>
      </c>
      <c r="E133" s="37" t="s">
        <v>33</v>
      </c>
      <c r="F133" s="36">
        <f t="shared" si="20"/>
        <v>6102212.81</v>
      </c>
      <c r="G133" s="36">
        <f t="shared" si="20"/>
        <v>0</v>
      </c>
      <c r="H133" s="36">
        <f t="shared" si="20"/>
        <v>6102212.81</v>
      </c>
    </row>
    <row r="134" spans="1:8" s="34" customFormat="1" ht="26.25">
      <c r="A134" s="79" t="s">
        <v>34</v>
      </c>
      <c r="B134" s="37" t="s">
        <v>157</v>
      </c>
      <c r="C134" s="37" t="s">
        <v>158</v>
      </c>
      <c r="D134" s="37" t="s">
        <v>278</v>
      </c>
      <c r="E134" s="37" t="s">
        <v>35</v>
      </c>
      <c r="F134" s="36">
        <v>6102212.81</v>
      </c>
      <c r="G134" s="36"/>
      <c r="H134" s="36">
        <f>F134+G134</f>
        <v>6102212.81</v>
      </c>
    </row>
    <row r="135" spans="1:8" s="34" customFormat="1" ht="26.25">
      <c r="A135" s="79" t="s">
        <v>279</v>
      </c>
      <c r="B135" s="37" t="s">
        <v>157</v>
      </c>
      <c r="C135" s="37" t="s">
        <v>158</v>
      </c>
      <c r="D135" s="37" t="s">
        <v>280</v>
      </c>
      <c r="E135" s="37"/>
      <c r="F135" s="36">
        <f aca="true" t="shared" si="21" ref="F135:H136">F136</f>
        <v>2902957.12</v>
      </c>
      <c r="G135" s="36">
        <f t="shared" si="21"/>
        <v>0</v>
      </c>
      <c r="H135" s="36">
        <f t="shared" si="21"/>
        <v>2902957.12</v>
      </c>
    </row>
    <row r="136" spans="1:8" s="34" customFormat="1" ht="26.25">
      <c r="A136" s="79" t="s">
        <v>32</v>
      </c>
      <c r="B136" s="37" t="s">
        <v>157</v>
      </c>
      <c r="C136" s="37" t="s">
        <v>158</v>
      </c>
      <c r="D136" s="37" t="s">
        <v>280</v>
      </c>
      <c r="E136" s="37" t="s">
        <v>33</v>
      </c>
      <c r="F136" s="36">
        <f t="shared" si="21"/>
        <v>2902957.12</v>
      </c>
      <c r="G136" s="36">
        <f t="shared" si="21"/>
        <v>0</v>
      </c>
      <c r="H136" s="36">
        <f t="shared" si="21"/>
        <v>2902957.12</v>
      </c>
    </row>
    <row r="137" spans="1:8" s="34" customFormat="1" ht="26.25">
      <c r="A137" s="79" t="s">
        <v>34</v>
      </c>
      <c r="B137" s="37" t="s">
        <v>157</v>
      </c>
      <c r="C137" s="37" t="s">
        <v>158</v>
      </c>
      <c r="D137" s="37" t="s">
        <v>280</v>
      </c>
      <c r="E137" s="37" t="s">
        <v>35</v>
      </c>
      <c r="F137" s="36">
        <v>2902957.12</v>
      </c>
      <c r="G137" s="36"/>
      <c r="H137" s="36">
        <f>F137+G137</f>
        <v>2902957.12</v>
      </c>
    </row>
    <row r="138" spans="1:8" s="34" customFormat="1" ht="25.5">
      <c r="A138" s="72" t="s">
        <v>48</v>
      </c>
      <c r="B138" s="68" t="s">
        <v>19</v>
      </c>
      <c r="C138" s="68" t="s">
        <v>47</v>
      </c>
      <c r="D138" s="68" t="s">
        <v>49</v>
      </c>
      <c r="E138" s="37"/>
      <c r="F138" s="36">
        <f>F139</f>
        <v>300000</v>
      </c>
      <c r="G138" s="36">
        <f aca="true" t="shared" si="22" ref="G138:H140">G139</f>
        <v>0</v>
      </c>
      <c r="H138" s="36">
        <f t="shared" si="22"/>
        <v>300000</v>
      </c>
    </row>
    <row r="139" spans="1:8" s="34" customFormat="1" ht="38.25">
      <c r="A139" s="72" t="s">
        <v>281</v>
      </c>
      <c r="B139" s="68" t="s">
        <v>19</v>
      </c>
      <c r="C139" s="68" t="s">
        <v>47</v>
      </c>
      <c r="D139" s="68" t="s">
        <v>282</v>
      </c>
      <c r="E139" s="37"/>
      <c r="F139" s="36">
        <f>F140</f>
        <v>300000</v>
      </c>
      <c r="G139" s="36">
        <f t="shared" si="22"/>
        <v>0</v>
      </c>
      <c r="H139" s="36">
        <f t="shared" si="22"/>
        <v>300000</v>
      </c>
    </row>
    <row r="140" spans="1:8" s="34" customFormat="1" ht="26.25">
      <c r="A140" s="79" t="s">
        <v>32</v>
      </c>
      <c r="B140" s="37" t="s">
        <v>157</v>
      </c>
      <c r="C140" s="37" t="s">
        <v>158</v>
      </c>
      <c r="D140" s="68" t="s">
        <v>282</v>
      </c>
      <c r="E140" s="37" t="s">
        <v>33</v>
      </c>
      <c r="F140" s="36">
        <f>F141</f>
        <v>300000</v>
      </c>
      <c r="G140" s="36">
        <f t="shared" si="22"/>
        <v>0</v>
      </c>
      <c r="H140" s="36">
        <f t="shared" si="22"/>
        <v>300000</v>
      </c>
    </row>
    <row r="141" spans="1:8" s="34" customFormat="1" ht="26.25">
      <c r="A141" s="79" t="s">
        <v>34</v>
      </c>
      <c r="B141" s="37" t="s">
        <v>157</v>
      </c>
      <c r="C141" s="37" t="s">
        <v>158</v>
      </c>
      <c r="D141" s="68" t="s">
        <v>282</v>
      </c>
      <c r="E141" s="37" t="s">
        <v>35</v>
      </c>
      <c r="F141" s="36">
        <v>300000</v>
      </c>
      <c r="G141" s="36"/>
      <c r="H141" s="36">
        <f>F141+G141</f>
        <v>300000</v>
      </c>
    </row>
    <row r="142" spans="1:8" s="34" customFormat="1" ht="31.5">
      <c r="A142" s="35" t="s">
        <v>159</v>
      </c>
      <c r="B142" s="31" t="s">
        <v>157</v>
      </c>
      <c r="C142" s="31" t="s">
        <v>158</v>
      </c>
      <c r="D142" s="31" t="s">
        <v>160</v>
      </c>
      <c r="E142" s="33"/>
      <c r="F142" s="36">
        <f>F143</f>
        <v>7936444.49</v>
      </c>
      <c r="G142" s="36">
        <f aca="true" t="shared" si="23" ref="G142:H145">G143</f>
        <v>0</v>
      </c>
      <c r="H142" s="36">
        <f t="shared" si="23"/>
        <v>7936444.49</v>
      </c>
    </row>
    <row r="143" spans="1:8" s="34" customFormat="1" ht="31.5">
      <c r="A143" s="35" t="s">
        <v>255</v>
      </c>
      <c r="B143" s="31" t="s">
        <v>157</v>
      </c>
      <c r="C143" s="31" t="s">
        <v>158</v>
      </c>
      <c r="D143" s="31" t="s">
        <v>161</v>
      </c>
      <c r="E143" s="33"/>
      <c r="F143" s="36">
        <f>F144</f>
        <v>7936444.49</v>
      </c>
      <c r="G143" s="36">
        <f t="shared" si="23"/>
        <v>0</v>
      </c>
      <c r="H143" s="36">
        <f t="shared" si="23"/>
        <v>7936444.49</v>
      </c>
    </row>
    <row r="144" spans="1:8" s="34" customFormat="1" ht="15.75">
      <c r="A144" s="42" t="s">
        <v>162</v>
      </c>
      <c r="B144" s="31" t="s">
        <v>157</v>
      </c>
      <c r="C144" s="31" t="s">
        <v>158</v>
      </c>
      <c r="D144" s="31" t="s">
        <v>163</v>
      </c>
      <c r="E144" s="33"/>
      <c r="F144" s="36">
        <f>F145</f>
        <v>7936444.49</v>
      </c>
      <c r="G144" s="36">
        <f t="shared" si="23"/>
        <v>0</v>
      </c>
      <c r="H144" s="36">
        <f t="shared" si="23"/>
        <v>7936444.49</v>
      </c>
    </row>
    <row r="145" spans="1:8" s="34" customFormat="1" ht="31.5">
      <c r="A145" s="40" t="s">
        <v>32</v>
      </c>
      <c r="B145" s="31" t="s">
        <v>157</v>
      </c>
      <c r="C145" s="31" t="s">
        <v>158</v>
      </c>
      <c r="D145" s="31" t="s">
        <v>163</v>
      </c>
      <c r="E145" s="31" t="s">
        <v>33</v>
      </c>
      <c r="F145" s="36">
        <f>F146</f>
        <v>7936444.49</v>
      </c>
      <c r="G145" s="36">
        <f t="shared" si="23"/>
        <v>0</v>
      </c>
      <c r="H145" s="36">
        <f t="shared" si="23"/>
        <v>7936444.49</v>
      </c>
    </row>
    <row r="146" spans="1:8" s="34" customFormat="1" ht="31.5">
      <c r="A146" s="40" t="s">
        <v>34</v>
      </c>
      <c r="B146" s="31" t="s">
        <v>157</v>
      </c>
      <c r="C146" s="31" t="s">
        <v>158</v>
      </c>
      <c r="D146" s="31" t="s">
        <v>163</v>
      </c>
      <c r="E146" s="31" t="s">
        <v>35</v>
      </c>
      <c r="F146" s="36">
        <v>7936444.49</v>
      </c>
      <c r="G146" s="36"/>
      <c r="H146" s="36">
        <f>F146+G146</f>
        <v>7936444.49</v>
      </c>
    </row>
    <row r="147" spans="1:8" s="34" customFormat="1" ht="15.75">
      <c r="A147" s="32" t="s">
        <v>164</v>
      </c>
      <c r="B147" s="33" t="s">
        <v>19</v>
      </c>
      <c r="C147" s="33" t="s">
        <v>165</v>
      </c>
      <c r="D147" s="33"/>
      <c r="E147" s="33"/>
      <c r="F147" s="28">
        <f aca="true" t="shared" si="24" ref="F147:H152">F148</f>
        <v>10000</v>
      </c>
      <c r="G147" s="28">
        <f t="shared" si="24"/>
        <v>0</v>
      </c>
      <c r="H147" s="28">
        <f t="shared" si="24"/>
        <v>10000</v>
      </c>
    </row>
    <row r="148" spans="1:8" s="34" customFormat="1" ht="31.5">
      <c r="A148" s="40" t="s">
        <v>166</v>
      </c>
      <c r="B148" s="31" t="s">
        <v>19</v>
      </c>
      <c r="C148" s="31" t="s">
        <v>167</v>
      </c>
      <c r="D148" s="31"/>
      <c r="E148" s="31"/>
      <c r="F148" s="36">
        <f t="shared" si="24"/>
        <v>10000</v>
      </c>
      <c r="G148" s="36">
        <f t="shared" si="24"/>
        <v>0</v>
      </c>
      <c r="H148" s="36">
        <f t="shared" si="24"/>
        <v>10000</v>
      </c>
    </row>
    <row r="149" spans="1:8" s="34" customFormat="1" ht="31.5">
      <c r="A149" s="40" t="s">
        <v>56</v>
      </c>
      <c r="B149" s="31" t="s">
        <v>19</v>
      </c>
      <c r="C149" s="31" t="s">
        <v>167</v>
      </c>
      <c r="D149" s="31" t="s">
        <v>57</v>
      </c>
      <c r="E149" s="31"/>
      <c r="F149" s="36">
        <f t="shared" si="24"/>
        <v>10000</v>
      </c>
      <c r="G149" s="36">
        <f t="shared" si="24"/>
        <v>0</v>
      </c>
      <c r="H149" s="36">
        <f t="shared" si="24"/>
        <v>10000</v>
      </c>
    </row>
    <row r="150" spans="1:8" s="34" customFormat="1" ht="63">
      <c r="A150" s="40" t="s">
        <v>168</v>
      </c>
      <c r="B150" s="31" t="s">
        <v>19</v>
      </c>
      <c r="C150" s="31" t="s">
        <v>167</v>
      </c>
      <c r="D150" s="31" t="s">
        <v>59</v>
      </c>
      <c r="E150" s="31"/>
      <c r="F150" s="36">
        <f t="shared" si="24"/>
        <v>10000</v>
      </c>
      <c r="G150" s="36">
        <f t="shared" si="24"/>
        <v>0</v>
      </c>
      <c r="H150" s="36">
        <f t="shared" si="24"/>
        <v>10000</v>
      </c>
    </row>
    <row r="151" spans="1:8" s="34" customFormat="1" ht="47.25">
      <c r="A151" s="40" t="s">
        <v>60</v>
      </c>
      <c r="B151" s="31" t="s">
        <v>19</v>
      </c>
      <c r="C151" s="31" t="s">
        <v>167</v>
      </c>
      <c r="D151" s="31" t="s">
        <v>61</v>
      </c>
      <c r="E151" s="31"/>
      <c r="F151" s="36">
        <f t="shared" si="24"/>
        <v>10000</v>
      </c>
      <c r="G151" s="36">
        <f t="shared" si="24"/>
        <v>0</v>
      </c>
      <c r="H151" s="36">
        <f t="shared" si="24"/>
        <v>10000</v>
      </c>
    </row>
    <row r="152" spans="1:8" s="34" customFormat="1" ht="31.5">
      <c r="A152" s="40" t="s">
        <v>32</v>
      </c>
      <c r="B152" s="31" t="s">
        <v>19</v>
      </c>
      <c r="C152" s="31" t="s">
        <v>167</v>
      </c>
      <c r="D152" s="31" t="s">
        <v>61</v>
      </c>
      <c r="E152" s="31" t="s">
        <v>33</v>
      </c>
      <c r="F152" s="36">
        <f t="shared" si="24"/>
        <v>10000</v>
      </c>
      <c r="G152" s="36">
        <f t="shared" si="24"/>
        <v>0</v>
      </c>
      <c r="H152" s="36">
        <f t="shared" si="24"/>
        <v>10000</v>
      </c>
    </row>
    <row r="153" spans="1:8" s="34" customFormat="1" ht="31.5">
      <c r="A153" s="40" t="s">
        <v>34</v>
      </c>
      <c r="B153" s="31" t="s">
        <v>19</v>
      </c>
      <c r="C153" s="31" t="s">
        <v>167</v>
      </c>
      <c r="D153" s="31" t="s">
        <v>61</v>
      </c>
      <c r="E153" s="31" t="s">
        <v>35</v>
      </c>
      <c r="F153" s="36">
        <v>10000</v>
      </c>
      <c r="G153" s="36"/>
      <c r="H153" s="36">
        <f>F153+G153</f>
        <v>10000</v>
      </c>
    </row>
    <row r="154" spans="1:8" s="34" customFormat="1" ht="15.75">
      <c r="A154" s="81" t="s">
        <v>228</v>
      </c>
      <c r="B154" s="82" t="s">
        <v>19</v>
      </c>
      <c r="C154" s="82" t="s">
        <v>229</v>
      </c>
      <c r="D154" s="74"/>
      <c r="E154" s="82"/>
      <c r="F154" s="28">
        <f>F155</f>
        <v>1000000</v>
      </c>
      <c r="G154" s="28">
        <f>G155</f>
        <v>301009.93</v>
      </c>
      <c r="H154" s="28">
        <f>H155</f>
        <v>1301009.93</v>
      </c>
    </row>
    <row r="155" spans="1:8" s="34" customFormat="1" ht="15.75">
      <c r="A155" s="72" t="s">
        <v>230</v>
      </c>
      <c r="B155" s="68" t="s">
        <v>19</v>
      </c>
      <c r="C155" s="68" t="s">
        <v>231</v>
      </c>
      <c r="D155" s="74"/>
      <c r="E155" s="68"/>
      <c r="F155" s="36">
        <f>F156+F162</f>
        <v>1000000</v>
      </c>
      <c r="G155" s="36">
        <f>G156+G162</f>
        <v>301009.93</v>
      </c>
      <c r="H155" s="36">
        <f>H156+H162</f>
        <v>1301009.93</v>
      </c>
    </row>
    <row r="156" spans="1:8" s="34" customFormat="1" ht="25.5">
      <c r="A156" s="72" t="s">
        <v>232</v>
      </c>
      <c r="B156" s="68" t="s">
        <v>19</v>
      </c>
      <c r="C156" s="68" t="s">
        <v>231</v>
      </c>
      <c r="D156" s="68" t="s">
        <v>233</v>
      </c>
      <c r="E156" s="83"/>
      <c r="F156" s="36">
        <f>F157</f>
        <v>1000000</v>
      </c>
      <c r="G156" s="36">
        <f aca="true" t="shared" si="25" ref="G156:H160">G157</f>
        <v>0</v>
      </c>
      <c r="H156" s="36">
        <f t="shared" si="25"/>
        <v>1000000</v>
      </c>
    </row>
    <row r="157" spans="1:8" s="34" customFormat="1" ht="15.75">
      <c r="A157" s="72" t="s">
        <v>234</v>
      </c>
      <c r="B157" s="68" t="s">
        <v>19</v>
      </c>
      <c r="C157" s="68" t="s">
        <v>235</v>
      </c>
      <c r="D157" s="68" t="s">
        <v>236</v>
      </c>
      <c r="E157" s="68"/>
      <c r="F157" s="36">
        <f>F158</f>
        <v>1000000</v>
      </c>
      <c r="G157" s="36">
        <f t="shared" si="25"/>
        <v>0</v>
      </c>
      <c r="H157" s="36">
        <f t="shared" si="25"/>
        <v>1000000</v>
      </c>
    </row>
    <row r="158" spans="1:8" s="34" customFormat="1" ht="15.75">
      <c r="A158" s="35" t="s">
        <v>283</v>
      </c>
      <c r="B158" s="37" t="s">
        <v>19</v>
      </c>
      <c r="C158" s="37" t="s">
        <v>235</v>
      </c>
      <c r="D158" s="37" t="s">
        <v>284</v>
      </c>
      <c r="E158" s="37"/>
      <c r="F158" s="36">
        <f>F159</f>
        <v>1000000</v>
      </c>
      <c r="G158" s="36">
        <f t="shared" si="25"/>
        <v>0</v>
      </c>
      <c r="H158" s="36">
        <f t="shared" si="25"/>
        <v>1000000</v>
      </c>
    </row>
    <row r="159" spans="1:8" s="34" customFormat="1" ht="15.75">
      <c r="A159" s="35" t="s">
        <v>285</v>
      </c>
      <c r="B159" s="37" t="s">
        <v>19</v>
      </c>
      <c r="C159" s="37" t="s">
        <v>235</v>
      </c>
      <c r="D159" s="37" t="s">
        <v>286</v>
      </c>
      <c r="E159" s="37"/>
      <c r="F159" s="36">
        <f>F160</f>
        <v>1000000</v>
      </c>
      <c r="G159" s="36">
        <f t="shared" si="25"/>
        <v>0</v>
      </c>
      <c r="H159" s="36">
        <f t="shared" si="25"/>
        <v>1000000</v>
      </c>
    </row>
    <row r="160" spans="1:8" s="34" customFormat="1" ht="31.5">
      <c r="A160" s="40" t="s">
        <v>32</v>
      </c>
      <c r="B160" s="37" t="s">
        <v>19</v>
      </c>
      <c r="C160" s="37" t="s">
        <v>235</v>
      </c>
      <c r="D160" s="37" t="s">
        <v>286</v>
      </c>
      <c r="E160" s="37" t="s">
        <v>33</v>
      </c>
      <c r="F160" s="36">
        <f>F161</f>
        <v>1000000</v>
      </c>
      <c r="G160" s="36">
        <f t="shared" si="25"/>
        <v>0</v>
      </c>
      <c r="H160" s="36">
        <f t="shared" si="25"/>
        <v>1000000</v>
      </c>
    </row>
    <row r="161" spans="1:8" s="34" customFormat="1" ht="31.5">
      <c r="A161" s="40" t="s">
        <v>34</v>
      </c>
      <c r="B161" s="37" t="s">
        <v>19</v>
      </c>
      <c r="C161" s="37" t="s">
        <v>235</v>
      </c>
      <c r="D161" s="37" t="s">
        <v>286</v>
      </c>
      <c r="E161" s="37" t="s">
        <v>35</v>
      </c>
      <c r="F161" s="36">
        <v>1000000</v>
      </c>
      <c r="G161" s="36"/>
      <c r="H161" s="36">
        <f>F161+G161</f>
        <v>1000000</v>
      </c>
    </row>
    <row r="162" spans="1:8" s="34" customFormat="1" ht="31.5">
      <c r="A162" s="40" t="s">
        <v>288</v>
      </c>
      <c r="B162" s="37" t="s">
        <v>19</v>
      </c>
      <c r="C162" s="37" t="s">
        <v>231</v>
      </c>
      <c r="D162" s="37" t="s">
        <v>289</v>
      </c>
      <c r="E162" s="37"/>
      <c r="F162" s="36">
        <f aca="true" t="shared" si="26" ref="F162:H163">F163</f>
        <v>0</v>
      </c>
      <c r="G162" s="36">
        <f t="shared" si="26"/>
        <v>301009.93</v>
      </c>
      <c r="H162" s="36">
        <f t="shared" si="26"/>
        <v>301009.93</v>
      </c>
    </row>
    <row r="163" spans="1:8" s="34" customFormat="1" ht="31.5">
      <c r="A163" s="40" t="s">
        <v>32</v>
      </c>
      <c r="B163" s="37" t="s">
        <v>19</v>
      </c>
      <c r="C163" s="37" t="s">
        <v>231</v>
      </c>
      <c r="D163" s="37" t="s">
        <v>289</v>
      </c>
      <c r="E163" s="37" t="s">
        <v>33</v>
      </c>
      <c r="F163" s="36">
        <f t="shared" si="26"/>
        <v>0</v>
      </c>
      <c r="G163" s="36">
        <f t="shared" si="26"/>
        <v>301009.93</v>
      </c>
      <c r="H163" s="36">
        <f t="shared" si="26"/>
        <v>301009.93</v>
      </c>
    </row>
    <row r="164" spans="1:8" s="34" customFormat="1" ht="31.5">
      <c r="A164" s="40" t="s">
        <v>34</v>
      </c>
      <c r="B164" s="37" t="s">
        <v>19</v>
      </c>
      <c r="C164" s="37" t="s">
        <v>231</v>
      </c>
      <c r="D164" s="37" t="s">
        <v>289</v>
      </c>
      <c r="E164" s="37" t="s">
        <v>35</v>
      </c>
      <c r="F164" s="36">
        <v>0</v>
      </c>
      <c r="G164" s="36">
        <v>301009.93</v>
      </c>
      <c r="H164" s="36">
        <f>F164+G164</f>
        <v>301009.93</v>
      </c>
    </row>
    <row r="165" spans="1:8" ht="15.75">
      <c r="A165" s="32" t="s">
        <v>169</v>
      </c>
      <c r="B165" s="33" t="s">
        <v>19</v>
      </c>
      <c r="C165" s="33" t="s">
        <v>170</v>
      </c>
      <c r="D165" s="31"/>
      <c r="E165" s="33"/>
      <c r="F165" s="28">
        <f>F173+F180+F166</f>
        <v>604760</v>
      </c>
      <c r="G165" s="28">
        <f>G173+G180+G166</f>
        <v>0</v>
      </c>
      <c r="H165" s="28">
        <f>H173+H180+H166</f>
        <v>604760</v>
      </c>
    </row>
    <row r="166" spans="1:8" ht="15.75">
      <c r="A166" s="40" t="s">
        <v>171</v>
      </c>
      <c r="B166" s="31" t="s">
        <v>19</v>
      </c>
      <c r="C166" s="31" t="s">
        <v>172</v>
      </c>
      <c r="D166" s="31"/>
      <c r="E166" s="31"/>
      <c r="F166" s="36">
        <f aca="true" t="shared" si="27" ref="F166:H171">F167</f>
        <v>240000</v>
      </c>
      <c r="G166" s="36">
        <f t="shared" si="27"/>
        <v>0</v>
      </c>
      <c r="H166" s="36">
        <f t="shared" si="27"/>
        <v>240000</v>
      </c>
    </row>
    <row r="167" spans="1:8" ht="31.5">
      <c r="A167" s="40" t="s">
        <v>173</v>
      </c>
      <c r="B167" s="31" t="s">
        <v>19</v>
      </c>
      <c r="C167" s="31" t="s">
        <v>172</v>
      </c>
      <c r="D167" s="31" t="s">
        <v>174</v>
      </c>
      <c r="E167" s="31"/>
      <c r="F167" s="36">
        <f>F168</f>
        <v>240000</v>
      </c>
      <c r="G167" s="36">
        <f t="shared" si="27"/>
        <v>0</v>
      </c>
      <c r="H167" s="36">
        <f t="shared" si="27"/>
        <v>240000</v>
      </c>
    </row>
    <row r="168" spans="1:8" ht="31.5">
      <c r="A168" s="40" t="s">
        <v>175</v>
      </c>
      <c r="B168" s="31" t="s">
        <v>19</v>
      </c>
      <c r="C168" s="31" t="s">
        <v>172</v>
      </c>
      <c r="D168" s="31" t="s">
        <v>176</v>
      </c>
      <c r="E168" s="31"/>
      <c r="F168" s="36">
        <f t="shared" si="27"/>
        <v>240000</v>
      </c>
      <c r="G168" s="36">
        <f t="shared" si="27"/>
        <v>0</v>
      </c>
      <c r="H168" s="36">
        <f t="shared" si="27"/>
        <v>240000</v>
      </c>
    </row>
    <row r="169" spans="1:8" ht="47.25">
      <c r="A169" s="40" t="s">
        <v>177</v>
      </c>
      <c r="B169" s="31" t="s">
        <v>19</v>
      </c>
      <c r="C169" s="31" t="s">
        <v>172</v>
      </c>
      <c r="D169" s="31" t="s">
        <v>178</v>
      </c>
      <c r="E169" s="31"/>
      <c r="F169" s="36">
        <f t="shared" si="27"/>
        <v>240000</v>
      </c>
      <c r="G169" s="36">
        <f t="shared" si="27"/>
        <v>0</v>
      </c>
      <c r="H169" s="36">
        <f t="shared" si="27"/>
        <v>240000</v>
      </c>
    </row>
    <row r="170" spans="1:8" ht="31.5">
      <c r="A170" s="40" t="s">
        <v>179</v>
      </c>
      <c r="B170" s="31" t="s">
        <v>19</v>
      </c>
      <c r="C170" s="31" t="s">
        <v>172</v>
      </c>
      <c r="D170" s="31" t="s">
        <v>180</v>
      </c>
      <c r="E170" s="31"/>
      <c r="F170" s="36">
        <f t="shared" si="27"/>
        <v>240000</v>
      </c>
      <c r="G170" s="36">
        <f t="shared" si="27"/>
        <v>0</v>
      </c>
      <c r="H170" s="36">
        <f t="shared" si="27"/>
        <v>240000</v>
      </c>
    </row>
    <row r="171" spans="1:8" ht="15.75">
      <c r="A171" s="40" t="s">
        <v>64</v>
      </c>
      <c r="B171" s="31" t="s">
        <v>19</v>
      </c>
      <c r="C171" s="31" t="s">
        <v>172</v>
      </c>
      <c r="D171" s="31" t="s">
        <v>180</v>
      </c>
      <c r="E171" s="31" t="s">
        <v>65</v>
      </c>
      <c r="F171" s="36">
        <f t="shared" si="27"/>
        <v>240000</v>
      </c>
      <c r="G171" s="36">
        <f t="shared" si="27"/>
        <v>0</v>
      </c>
      <c r="H171" s="36">
        <f t="shared" si="27"/>
        <v>240000</v>
      </c>
    </row>
    <row r="172" spans="1:8" ht="31.5">
      <c r="A172" s="40" t="s">
        <v>181</v>
      </c>
      <c r="B172" s="31" t="s">
        <v>19</v>
      </c>
      <c r="C172" s="31" t="s">
        <v>172</v>
      </c>
      <c r="D172" s="31" t="s">
        <v>180</v>
      </c>
      <c r="E172" s="31" t="s">
        <v>182</v>
      </c>
      <c r="F172" s="36">
        <v>240000</v>
      </c>
      <c r="G172" s="36"/>
      <c r="H172" s="36">
        <f>F172+G172</f>
        <v>240000</v>
      </c>
    </row>
    <row r="173" spans="1:8" ht="15.75">
      <c r="A173" s="30" t="s">
        <v>183</v>
      </c>
      <c r="B173" s="31" t="s">
        <v>19</v>
      </c>
      <c r="C173" s="31" t="s">
        <v>184</v>
      </c>
      <c r="D173" s="31"/>
      <c r="E173" s="31"/>
      <c r="F173" s="36">
        <f aca="true" t="shared" si="28" ref="F173:H178">F174</f>
        <v>96960</v>
      </c>
      <c r="G173" s="36">
        <f t="shared" si="28"/>
        <v>0</v>
      </c>
      <c r="H173" s="36">
        <f t="shared" si="28"/>
        <v>96960</v>
      </c>
    </row>
    <row r="174" spans="1:8" ht="31.5">
      <c r="A174" s="35" t="s">
        <v>173</v>
      </c>
      <c r="B174" s="31" t="s">
        <v>19</v>
      </c>
      <c r="C174" s="31" t="s">
        <v>184</v>
      </c>
      <c r="D174" s="31" t="s">
        <v>174</v>
      </c>
      <c r="E174" s="31"/>
      <c r="F174" s="36">
        <f t="shared" si="28"/>
        <v>96960</v>
      </c>
      <c r="G174" s="36">
        <f t="shared" si="28"/>
        <v>0</v>
      </c>
      <c r="H174" s="36">
        <f t="shared" si="28"/>
        <v>96960</v>
      </c>
    </row>
    <row r="175" spans="1:8" ht="31.5">
      <c r="A175" s="35" t="s">
        <v>175</v>
      </c>
      <c r="B175" s="31" t="s">
        <v>19</v>
      </c>
      <c r="C175" s="31" t="s">
        <v>184</v>
      </c>
      <c r="D175" s="31" t="s">
        <v>176</v>
      </c>
      <c r="E175" s="31"/>
      <c r="F175" s="36">
        <f t="shared" si="28"/>
        <v>96960</v>
      </c>
      <c r="G175" s="36">
        <f t="shared" si="28"/>
        <v>0</v>
      </c>
      <c r="H175" s="36">
        <f t="shared" si="28"/>
        <v>96960</v>
      </c>
    </row>
    <row r="176" spans="1:8" ht="47.25">
      <c r="A176" s="35" t="s">
        <v>185</v>
      </c>
      <c r="B176" s="31" t="s">
        <v>19</v>
      </c>
      <c r="C176" s="31" t="s">
        <v>184</v>
      </c>
      <c r="D176" s="31" t="s">
        <v>186</v>
      </c>
      <c r="E176" s="31"/>
      <c r="F176" s="36">
        <f t="shared" si="28"/>
        <v>96960</v>
      </c>
      <c r="G176" s="36">
        <f t="shared" si="28"/>
        <v>0</v>
      </c>
      <c r="H176" s="36">
        <f t="shared" si="28"/>
        <v>96960</v>
      </c>
    </row>
    <row r="177" spans="1:8" ht="78.75">
      <c r="A177" s="30" t="s">
        <v>187</v>
      </c>
      <c r="B177" s="31" t="s">
        <v>19</v>
      </c>
      <c r="C177" s="31" t="s">
        <v>184</v>
      </c>
      <c r="D177" s="31" t="s">
        <v>188</v>
      </c>
      <c r="E177" s="31"/>
      <c r="F177" s="36">
        <f t="shared" si="28"/>
        <v>96960</v>
      </c>
      <c r="G177" s="36">
        <f t="shared" si="28"/>
        <v>0</v>
      </c>
      <c r="H177" s="36">
        <f t="shared" si="28"/>
        <v>96960</v>
      </c>
    </row>
    <row r="178" spans="1:8" ht="19.5" customHeight="1">
      <c r="A178" s="30" t="s">
        <v>189</v>
      </c>
      <c r="B178" s="31" t="s">
        <v>19</v>
      </c>
      <c r="C178" s="31" t="s">
        <v>184</v>
      </c>
      <c r="D178" s="31" t="s">
        <v>188</v>
      </c>
      <c r="E178" s="31" t="s">
        <v>190</v>
      </c>
      <c r="F178" s="36">
        <f t="shared" si="28"/>
        <v>96960</v>
      </c>
      <c r="G178" s="36">
        <f t="shared" si="28"/>
        <v>0</v>
      </c>
      <c r="H178" s="36">
        <f t="shared" si="28"/>
        <v>96960</v>
      </c>
    </row>
    <row r="179" spans="1:8" ht="15.75">
      <c r="A179" s="30" t="s">
        <v>191</v>
      </c>
      <c r="B179" s="31" t="s">
        <v>19</v>
      </c>
      <c r="C179" s="31" t="s">
        <v>184</v>
      </c>
      <c r="D179" s="31" t="s">
        <v>188</v>
      </c>
      <c r="E179" s="31" t="s">
        <v>192</v>
      </c>
      <c r="F179" s="36">
        <v>96960</v>
      </c>
      <c r="G179" s="54"/>
      <c r="H179" s="54">
        <f>F179+G179</f>
        <v>96960</v>
      </c>
    </row>
    <row r="180" spans="1:8" ht="15.75">
      <c r="A180" s="30" t="s">
        <v>193</v>
      </c>
      <c r="B180" s="31" t="s">
        <v>19</v>
      </c>
      <c r="C180" s="31" t="s">
        <v>194</v>
      </c>
      <c r="D180" s="31"/>
      <c r="E180" s="31"/>
      <c r="F180" s="36">
        <f>F181</f>
        <v>267800</v>
      </c>
      <c r="G180" s="36">
        <f>G181</f>
        <v>0</v>
      </c>
      <c r="H180" s="36">
        <f>H181</f>
        <v>267800</v>
      </c>
    </row>
    <row r="181" spans="1:8" ht="31.5">
      <c r="A181" s="35" t="s">
        <v>195</v>
      </c>
      <c r="B181" s="31" t="s">
        <v>19</v>
      </c>
      <c r="C181" s="31" t="s">
        <v>194</v>
      </c>
      <c r="D181" s="51" t="s">
        <v>174</v>
      </c>
      <c r="E181" s="31"/>
      <c r="F181" s="36">
        <f>F184</f>
        <v>267800</v>
      </c>
      <c r="G181" s="36">
        <f>G184</f>
        <v>0</v>
      </c>
      <c r="H181" s="36">
        <f>H184</f>
        <v>267800</v>
      </c>
    </row>
    <row r="182" spans="1:8" ht="31.5">
      <c r="A182" s="35" t="s">
        <v>175</v>
      </c>
      <c r="B182" s="31" t="s">
        <v>19</v>
      </c>
      <c r="C182" s="31" t="s">
        <v>194</v>
      </c>
      <c r="D182" s="51" t="s">
        <v>176</v>
      </c>
      <c r="E182" s="31"/>
      <c r="F182" s="36">
        <f aca="true" t="shared" si="29" ref="F182:H183">F183</f>
        <v>267800</v>
      </c>
      <c r="G182" s="36">
        <f t="shared" si="29"/>
        <v>0</v>
      </c>
      <c r="H182" s="36">
        <f t="shared" si="29"/>
        <v>267800</v>
      </c>
    </row>
    <row r="183" spans="1:8" ht="31.5">
      <c r="A183" s="35" t="s">
        <v>196</v>
      </c>
      <c r="B183" s="31" t="s">
        <v>19</v>
      </c>
      <c r="C183" s="31" t="s">
        <v>194</v>
      </c>
      <c r="D183" s="51" t="s">
        <v>197</v>
      </c>
      <c r="E183" s="31"/>
      <c r="F183" s="36">
        <f t="shared" si="29"/>
        <v>267800</v>
      </c>
      <c r="G183" s="36">
        <f t="shared" si="29"/>
        <v>0</v>
      </c>
      <c r="H183" s="36">
        <f t="shared" si="29"/>
        <v>267800</v>
      </c>
    </row>
    <row r="184" spans="1:8" ht="15.75">
      <c r="A184" s="35" t="s">
        <v>198</v>
      </c>
      <c r="B184" s="37" t="s">
        <v>19</v>
      </c>
      <c r="C184" s="37" t="s">
        <v>194</v>
      </c>
      <c r="D184" s="37" t="s">
        <v>199</v>
      </c>
      <c r="E184" s="31"/>
      <c r="F184" s="36">
        <f>F187+F189+F185</f>
        <v>267800</v>
      </c>
      <c r="G184" s="36">
        <f>G187+G189+G185</f>
        <v>0</v>
      </c>
      <c r="H184" s="36">
        <f>H187+H189+H185</f>
        <v>267800</v>
      </c>
    </row>
    <row r="185" spans="1:8" ht="31.5">
      <c r="A185" s="40" t="s">
        <v>32</v>
      </c>
      <c r="B185" s="37" t="s">
        <v>19</v>
      </c>
      <c r="C185" s="37" t="s">
        <v>194</v>
      </c>
      <c r="D185" s="37" t="s">
        <v>199</v>
      </c>
      <c r="E185" s="41" t="s">
        <v>33</v>
      </c>
      <c r="F185" s="36">
        <f>F186</f>
        <v>20000</v>
      </c>
      <c r="G185" s="36">
        <f>G186</f>
        <v>0</v>
      </c>
      <c r="H185" s="36">
        <f>H186</f>
        <v>20000</v>
      </c>
    </row>
    <row r="186" spans="1:8" ht="15" customHeight="1">
      <c r="A186" s="40" t="s">
        <v>34</v>
      </c>
      <c r="B186" s="37" t="s">
        <v>19</v>
      </c>
      <c r="C186" s="37" t="s">
        <v>194</v>
      </c>
      <c r="D186" s="37" t="s">
        <v>199</v>
      </c>
      <c r="E186" s="41" t="s">
        <v>35</v>
      </c>
      <c r="F186" s="36">
        <v>20000</v>
      </c>
      <c r="G186" s="54"/>
      <c r="H186" s="54">
        <f>F186+G186</f>
        <v>20000</v>
      </c>
    </row>
    <row r="187" spans="1:8" ht="15.75">
      <c r="A187" s="30" t="s">
        <v>64</v>
      </c>
      <c r="B187" s="31" t="s">
        <v>19</v>
      </c>
      <c r="C187" s="31" t="s">
        <v>194</v>
      </c>
      <c r="D187" s="37" t="s">
        <v>199</v>
      </c>
      <c r="E187" s="31" t="s">
        <v>65</v>
      </c>
      <c r="F187" s="36">
        <f>F188</f>
        <v>10000</v>
      </c>
      <c r="G187" s="36">
        <f>G188</f>
        <v>0</v>
      </c>
      <c r="H187" s="36">
        <f>H188</f>
        <v>10000</v>
      </c>
    </row>
    <row r="188" spans="1:8" ht="31.5">
      <c r="A188" s="52" t="s">
        <v>200</v>
      </c>
      <c r="B188" s="31" t="s">
        <v>19</v>
      </c>
      <c r="C188" s="31" t="s">
        <v>194</v>
      </c>
      <c r="D188" s="37" t="s">
        <v>199</v>
      </c>
      <c r="E188" s="31" t="s">
        <v>201</v>
      </c>
      <c r="F188" s="36">
        <v>10000</v>
      </c>
      <c r="G188" s="54"/>
      <c r="H188" s="54">
        <f>F188+G188</f>
        <v>10000</v>
      </c>
    </row>
    <row r="189" spans="1:8" ht="31.5">
      <c r="A189" s="30" t="s">
        <v>202</v>
      </c>
      <c r="B189" s="31" t="s">
        <v>19</v>
      </c>
      <c r="C189" s="31" t="s">
        <v>194</v>
      </c>
      <c r="D189" s="37" t="s">
        <v>199</v>
      </c>
      <c r="E189" s="31" t="s">
        <v>203</v>
      </c>
      <c r="F189" s="36">
        <f>F190</f>
        <v>237800</v>
      </c>
      <c r="G189" s="36">
        <f>G190</f>
        <v>0</v>
      </c>
      <c r="H189" s="36">
        <f>H190</f>
        <v>237800</v>
      </c>
    </row>
    <row r="190" spans="1:8" ht="47.25">
      <c r="A190" s="30" t="s">
        <v>204</v>
      </c>
      <c r="B190" s="31" t="s">
        <v>19</v>
      </c>
      <c r="C190" s="31" t="s">
        <v>194</v>
      </c>
      <c r="D190" s="37" t="s">
        <v>199</v>
      </c>
      <c r="E190" s="31" t="s">
        <v>205</v>
      </c>
      <c r="F190" s="36">
        <v>237800</v>
      </c>
      <c r="G190" s="59"/>
      <c r="H190" s="59">
        <f>F190+G190</f>
        <v>237800</v>
      </c>
    </row>
    <row r="191" spans="1:8" ht="15.75">
      <c r="A191" s="32" t="s">
        <v>206</v>
      </c>
      <c r="B191" s="33" t="s">
        <v>19</v>
      </c>
      <c r="C191" s="33" t="s">
        <v>207</v>
      </c>
      <c r="D191" s="38"/>
      <c r="E191" s="33"/>
      <c r="F191" s="53">
        <f>F192</f>
        <v>6773955.58</v>
      </c>
      <c r="G191" s="53">
        <f>G192</f>
        <v>156000</v>
      </c>
      <c r="H191" s="53">
        <f>H192</f>
        <v>6929955.58</v>
      </c>
    </row>
    <row r="192" spans="1:8" ht="15.75">
      <c r="A192" s="30" t="s">
        <v>208</v>
      </c>
      <c r="B192" s="31" t="s">
        <v>19</v>
      </c>
      <c r="C192" s="31" t="s">
        <v>209</v>
      </c>
      <c r="D192" s="38"/>
      <c r="E192" s="31"/>
      <c r="F192" s="54">
        <f>F193+F198</f>
        <v>6773955.58</v>
      </c>
      <c r="G192" s="54">
        <f>G193+G198</f>
        <v>156000</v>
      </c>
      <c r="H192" s="54">
        <f>H193+H198</f>
        <v>6929955.58</v>
      </c>
    </row>
    <row r="193" spans="1:8" ht="47.25">
      <c r="A193" s="55" t="s">
        <v>210</v>
      </c>
      <c r="B193" s="31" t="s">
        <v>19</v>
      </c>
      <c r="C193" s="31" t="s">
        <v>209</v>
      </c>
      <c r="D193" s="31" t="s">
        <v>211</v>
      </c>
      <c r="E193" s="31"/>
      <c r="F193" s="54">
        <f aca="true" t="shared" si="30" ref="F193:H196">F194</f>
        <v>6673955.58</v>
      </c>
      <c r="G193" s="54">
        <f t="shared" si="30"/>
        <v>156000</v>
      </c>
      <c r="H193" s="54">
        <f t="shared" si="30"/>
        <v>6829955.58</v>
      </c>
    </row>
    <row r="194" spans="1:8" ht="63">
      <c r="A194" s="44" t="s">
        <v>212</v>
      </c>
      <c r="B194" s="31" t="s">
        <v>19</v>
      </c>
      <c r="C194" s="31" t="s">
        <v>209</v>
      </c>
      <c r="D194" s="31" t="s">
        <v>213</v>
      </c>
      <c r="E194" s="31"/>
      <c r="F194" s="54">
        <f t="shared" si="30"/>
        <v>6673955.58</v>
      </c>
      <c r="G194" s="54">
        <f t="shared" si="30"/>
        <v>156000</v>
      </c>
      <c r="H194" s="54">
        <f t="shared" si="30"/>
        <v>6829955.58</v>
      </c>
    </row>
    <row r="195" spans="1:8" ht="17.25" customHeight="1">
      <c r="A195" s="44" t="s">
        <v>214</v>
      </c>
      <c r="B195" s="37" t="s">
        <v>19</v>
      </c>
      <c r="C195" s="37" t="s">
        <v>209</v>
      </c>
      <c r="D195" s="37" t="s">
        <v>215</v>
      </c>
      <c r="E195" s="31"/>
      <c r="F195" s="54">
        <f t="shared" si="30"/>
        <v>6673955.58</v>
      </c>
      <c r="G195" s="54">
        <f t="shared" si="30"/>
        <v>156000</v>
      </c>
      <c r="H195" s="54">
        <f t="shared" si="30"/>
        <v>6829955.58</v>
      </c>
    </row>
    <row r="196" spans="1:8" ht="31.5">
      <c r="A196" s="44" t="s">
        <v>202</v>
      </c>
      <c r="B196" s="31" t="s">
        <v>19</v>
      </c>
      <c r="C196" s="31" t="s">
        <v>209</v>
      </c>
      <c r="D196" s="37" t="s">
        <v>215</v>
      </c>
      <c r="E196" s="31" t="s">
        <v>203</v>
      </c>
      <c r="F196" s="54">
        <f t="shared" si="30"/>
        <v>6673955.58</v>
      </c>
      <c r="G196" s="54">
        <f t="shared" si="30"/>
        <v>156000</v>
      </c>
      <c r="H196" s="54">
        <f t="shared" si="30"/>
        <v>6829955.58</v>
      </c>
    </row>
    <row r="197" spans="1:8" ht="15.75">
      <c r="A197" s="44" t="s">
        <v>216</v>
      </c>
      <c r="B197" s="31" t="s">
        <v>19</v>
      </c>
      <c r="C197" s="31" t="s">
        <v>209</v>
      </c>
      <c r="D197" s="37" t="s">
        <v>215</v>
      </c>
      <c r="E197" s="31" t="s">
        <v>217</v>
      </c>
      <c r="F197" s="54">
        <v>6673955.58</v>
      </c>
      <c r="G197" s="59">
        <v>156000</v>
      </c>
      <c r="H197" s="59">
        <f>F197+G197</f>
        <v>6829955.58</v>
      </c>
    </row>
    <row r="198" spans="1:8" ht="25.5">
      <c r="A198" s="72" t="s">
        <v>48</v>
      </c>
      <c r="B198" s="68" t="s">
        <v>19</v>
      </c>
      <c r="C198" s="68" t="s">
        <v>209</v>
      </c>
      <c r="D198" s="68" t="s">
        <v>49</v>
      </c>
      <c r="E198" s="68"/>
      <c r="F198" s="54">
        <f>F199</f>
        <v>100000</v>
      </c>
      <c r="G198" s="54">
        <f aca="true" t="shared" si="31" ref="G198:H200">G199</f>
        <v>0</v>
      </c>
      <c r="H198" s="54">
        <f t="shared" si="31"/>
        <v>100000</v>
      </c>
    </row>
    <row r="199" spans="1:8" ht="38.25">
      <c r="A199" s="72" t="s">
        <v>281</v>
      </c>
      <c r="B199" s="68" t="s">
        <v>19</v>
      </c>
      <c r="C199" s="68" t="s">
        <v>209</v>
      </c>
      <c r="D199" s="68" t="s">
        <v>287</v>
      </c>
      <c r="E199" s="68"/>
      <c r="F199" s="54">
        <f>F200</f>
        <v>100000</v>
      </c>
      <c r="G199" s="54">
        <f t="shared" si="31"/>
        <v>0</v>
      </c>
      <c r="H199" s="54">
        <f t="shared" si="31"/>
        <v>100000</v>
      </c>
    </row>
    <row r="200" spans="1:8" ht="25.5">
      <c r="A200" s="84" t="s">
        <v>32</v>
      </c>
      <c r="B200" s="68" t="s">
        <v>19</v>
      </c>
      <c r="C200" s="68" t="s">
        <v>209</v>
      </c>
      <c r="D200" s="68" t="s">
        <v>287</v>
      </c>
      <c r="E200" s="68" t="s">
        <v>33</v>
      </c>
      <c r="F200" s="54">
        <f>F201</f>
        <v>100000</v>
      </c>
      <c r="G200" s="54">
        <f t="shared" si="31"/>
        <v>0</v>
      </c>
      <c r="H200" s="54">
        <f t="shared" si="31"/>
        <v>100000</v>
      </c>
    </row>
    <row r="201" spans="1:8" ht="25.5">
      <c r="A201" s="84" t="s">
        <v>34</v>
      </c>
      <c r="B201" s="68" t="s">
        <v>19</v>
      </c>
      <c r="C201" s="68" t="s">
        <v>209</v>
      </c>
      <c r="D201" s="68" t="s">
        <v>287</v>
      </c>
      <c r="E201" s="68" t="s">
        <v>35</v>
      </c>
      <c r="F201" s="54">
        <v>100000</v>
      </c>
      <c r="G201" s="59"/>
      <c r="H201" s="59">
        <f>F201+G201</f>
        <v>100000</v>
      </c>
    </row>
    <row r="202" spans="1:8" ht="15.75">
      <c r="A202" s="32" t="s">
        <v>218</v>
      </c>
      <c r="B202" s="33" t="s">
        <v>19</v>
      </c>
      <c r="C202" s="33" t="s">
        <v>219</v>
      </c>
      <c r="D202" s="31"/>
      <c r="E202" s="33"/>
      <c r="F202" s="53">
        <f>F207+F203</f>
        <v>83712</v>
      </c>
      <c r="G202" s="53">
        <f>G207+G203</f>
        <v>129418.61</v>
      </c>
      <c r="H202" s="53">
        <f>H207+H203</f>
        <v>213130.61</v>
      </c>
    </row>
    <row r="203" spans="1:8" ht="15.75">
      <c r="A203" s="44" t="s">
        <v>256</v>
      </c>
      <c r="B203" s="31" t="s">
        <v>19</v>
      </c>
      <c r="C203" s="31" t="s">
        <v>259</v>
      </c>
      <c r="D203" s="31"/>
      <c r="E203" s="33"/>
      <c r="F203" s="54">
        <f>F204</f>
        <v>0</v>
      </c>
      <c r="G203" s="54">
        <f aca="true" t="shared" si="32" ref="G203:H205">G204</f>
        <v>83712</v>
      </c>
      <c r="H203" s="54">
        <f t="shared" si="32"/>
        <v>83712</v>
      </c>
    </row>
    <row r="204" spans="1:8" ht="47.25">
      <c r="A204" s="44" t="s">
        <v>257</v>
      </c>
      <c r="B204" s="37" t="s">
        <v>19</v>
      </c>
      <c r="C204" s="31" t="s">
        <v>259</v>
      </c>
      <c r="D204" s="37" t="s">
        <v>260</v>
      </c>
      <c r="E204" s="37"/>
      <c r="F204" s="54">
        <f>F205</f>
        <v>0</v>
      </c>
      <c r="G204" s="54">
        <f t="shared" si="32"/>
        <v>83712</v>
      </c>
      <c r="H204" s="54">
        <f t="shared" si="32"/>
        <v>83712</v>
      </c>
    </row>
    <row r="205" spans="1:8" ht="15.75">
      <c r="A205" s="44" t="s">
        <v>189</v>
      </c>
      <c r="B205" s="37" t="s">
        <v>19</v>
      </c>
      <c r="C205" s="31" t="s">
        <v>259</v>
      </c>
      <c r="D205" s="37" t="s">
        <v>260</v>
      </c>
      <c r="E205" s="37">
        <v>500</v>
      </c>
      <c r="F205" s="54">
        <f>F206</f>
        <v>0</v>
      </c>
      <c r="G205" s="54">
        <f t="shared" si="32"/>
        <v>83712</v>
      </c>
      <c r="H205" s="54">
        <f t="shared" si="32"/>
        <v>83712</v>
      </c>
    </row>
    <row r="206" spans="1:8" ht="15.75">
      <c r="A206" s="44" t="s">
        <v>258</v>
      </c>
      <c r="B206" s="33"/>
      <c r="C206" s="31" t="s">
        <v>259</v>
      </c>
      <c r="D206" s="37" t="s">
        <v>260</v>
      </c>
      <c r="E206" s="37">
        <v>540</v>
      </c>
      <c r="F206" s="54"/>
      <c r="G206" s="54">
        <v>83712</v>
      </c>
      <c r="H206" s="54">
        <f>F206+G206</f>
        <v>83712</v>
      </c>
    </row>
    <row r="207" spans="1:8" ht="15.75">
      <c r="A207" s="30" t="s">
        <v>220</v>
      </c>
      <c r="B207" s="31" t="s">
        <v>19</v>
      </c>
      <c r="C207" s="31" t="s">
        <v>259</v>
      </c>
      <c r="D207" s="31"/>
      <c r="E207" s="31"/>
      <c r="F207" s="54">
        <f>F208</f>
        <v>83712</v>
      </c>
      <c r="G207" s="54">
        <f aca="true" t="shared" si="33" ref="G207:H210">G208</f>
        <v>45706.61</v>
      </c>
      <c r="H207" s="54">
        <f t="shared" si="33"/>
        <v>129418.61</v>
      </c>
    </row>
    <row r="208" spans="1:8" ht="15.75">
      <c r="A208" s="46" t="s">
        <v>222</v>
      </c>
      <c r="B208" s="37" t="s">
        <v>19</v>
      </c>
      <c r="C208" s="37" t="s">
        <v>223</v>
      </c>
      <c r="D208" s="37" t="s">
        <v>224</v>
      </c>
      <c r="E208" s="37"/>
      <c r="F208" s="54">
        <f>F209</f>
        <v>83712</v>
      </c>
      <c r="G208" s="54">
        <f t="shared" si="33"/>
        <v>45706.61</v>
      </c>
      <c r="H208" s="54">
        <f t="shared" si="33"/>
        <v>129418.61</v>
      </c>
    </row>
    <row r="209" spans="1:8" ht="15.75">
      <c r="A209" s="46" t="s">
        <v>225</v>
      </c>
      <c r="B209" s="37" t="s">
        <v>19</v>
      </c>
      <c r="C209" s="37" t="s">
        <v>221</v>
      </c>
      <c r="D209" s="37" t="s">
        <v>226</v>
      </c>
      <c r="E209" s="37"/>
      <c r="F209" s="54">
        <f>F210</f>
        <v>83712</v>
      </c>
      <c r="G209" s="54">
        <f t="shared" si="33"/>
        <v>45706.61</v>
      </c>
      <c r="H209" s="54">
        <f t="shared" si="33"/>
        <v>129418.61</v>
      </c>
    </row>
    <row r="210" spans="1:8" ht="25.5">
      <c r="A210" s="84" t="s">
        <v>32</v>
      </c>
      <c r="B210" s="37" t="s">
        <v>19</v>
      </c>
      <c r="C210" s="37" t="s">
        <v>221</v>
      </c>
      <c r="D210" s="37" t="s">
        <v>226</v>
      </c>
      <c r="E210" s="37" t="s">
        <v>33</v>
      </c>
      <c r="F210" s="54">
        <f>F211</f>
        <v>83712</v>
      </c>
      <c r="G210" s="54">
        <f t="shared" si="33"/>
        <v>45706.61</v>
      </c>
      <c r="H210" s="54">
        <f t="shared" si="33"/>
        <v>129418.61</v>
      </c>
    </row>
    <row r="211" spans="1:8" ht="25.5">
      <c r="A211" s="84" t="s">
        <v>34</v>
      </c>
      <c r="B211" s="37" t="s">
        <v>19</v>
      </c>
      <c r="C211" s="37" t="s">
        <v>221</v>
      </c>
      <c r="D211" s="37" t="s">
        <v>226</v>
      </c>
      <c r="E211" s="37" t="s">
        <v>35</v>
      </c>
      <c r="F211" s="54">
        <v>83712</v>
      </c>
      <c r="G211" s="59">
        <f>129418.61-83712</f>
        <v>45706.61</v>
      </c>
      <c r="H211" s="59">
        <f>F211+G211</f>
        <v>129418.61</v>
      </c>
    </row>
    <row r="212" spans="1:8" ht="47.25">
      <c r="A212" s="65" t="s">
        <v>227</v>
      </c>
      <c r="B212" s="33"/>
      <c r="C212" s="57"/>
      <c r="D212" s="57"/>
      <c r="E212" s="57"/>
      <c r="F212" s="58">
        <f>F213</f>
        <v>10502164</v>
      </c>
      <c r="G212" s="58">
        <f aca="true" t="shared" si="34" ref="G212:H214">G213</f>
        <v>83428.5</v>
      </c>
      <c r="H212" s="58">
        <f t="shared" si="34"/>
        <v>10585592.5</v>
      </c>
    </row>
    <row r="213" spans="1:8" ht="15.75">
      <c r="A213" s="56" t="s">
        <v>228</v>
      </c>
      <c r="B213" s="33" t="s">
        <v>19</v>
      </c>
      <c r="C213" s="57" t="s">
        <v>229</v>
      </c>
      <c r="D213" s="57"/>
      <c r="E213" s="57"/>
      <c r="F213" s="58">
        <f>F214</f>
        <v>10502164</v>
      </c>
      <c r="G213" s="58">
        <f t="shared" si="34"/>
        <v>83428.5</v>
      </c>
      <c r="H213" s="58">
        <f t="shared" si="34"/>
        <v>10585592.5</v>
      </c>
    </row>
    <row r="214" spans="1:8" ht="15.75">
      <c r="A214" s="35" t="s">
        <v>230</v>
      </c>
      <c r="B214" s="31" t="s">
        <v>19</v>
      </c>
      <c r="C214" s="37" t="s">
        <v>231</v>
      </c>
      <c r="D214" s="37"/>
      <c r="E214" s="37"/>
      <c r="F214" s="59">
        <f>F215</f>
        <v>10502164</v>
      </c>
      <c r="G214" s="59">
        <f t="shared" si="34"/>
        <v>83428.5</v>
      </c>
      <c r="H214" s="59">
        <f t="shared" si="34"/>
        <v>10585592.5</v>
      </c>
    </row>
    <row r="215" spans="1:8" ht="31.5">
      <c r="A215" s="56" t="s">
        <v>232</v>
      </c>
      <c r="B215" s="33" t="s">
        <v>19</v>
      </c>
      <c r="C215" s="57" t="s">
        <v>231</v>
      </c>
      <c r="D215" s="57" t="s">
        <v>233</v>
      </c>
      <c r="E215" s="57"/>
      <c r="F215" s="58">
        <f>F216+F228</f>
        <v>10502164</v>
      </c>
      <c r="G215" s="58">
        <f>G216+G228</f>
        <v>83428.5</v>
      </c>
      <c r="H215" s="58">
        <f>H216+H228</f>
        <v>10585592.5</v>
      </c>
    </row>
    <row r="216" spans="1:8" ht="15.75">
      <c r="A216" s="35" t="s">
        <v>234</v>
      </c>
      <c r="B216" s="31" t="s">
        <v>19</v>
      </c>
      <c r="C216" s="37" t="s">
        <v>235</v>
      </c>
      <c r="D216" s="37" t="s">
        <v>236</v>
      </c>
      <c r="E216" s="37"/>
      <c r="F216" s="59">
        <f>F217+F223</f>
        <v>9687264</v>
      </c>
      <c r="G216" s="59">
        <f>G217+G223</f>
        <v>83428.5</v>
      </c>
      <c r="H216" s="59">
        <f>H217+H223</f>
        <v>9770692.5</v>
      </c>
    </row>
    <row r="217" spans="1:8" ht="31.5">
      <c r="A217" s="35" t="s">
        <v>237</v>
      </c>
      <c r="B217" s="31" t="s">
        <v>19</v>
      </c>
      <c r="C217" s="37" t="s">
        <v>235</v>
      </c>
      <c r="D217" s="37" t="s">
        <v>238</v>
      </c>
      <c r="E217" s="37"/>
      <c r="F217" s="59">
        <f>F218</f>
        <v>8159081</v>
      </c>
      <c r="G217" s="59">
        <f>G218</f>
        <v>0</v>
      </c>
      <c r="H217" s="59">
        <f>H218</f>
        <v>8159081</v>
      </c>
    </row>
    <row r="218" spans="1:8" ht="31.5">
      <c r="A218" s="35" t="s">
        <v>239</v>
      </c>
      <c r="B218" s="31" t="s">
        <v>19</v>
      </c>
      <c r="C218" s="37" t="s">
        <v>231</v>
      </c>
      <c r="D218" s="37" t="s">
        <v>240</v>
      </c>
      <c r="E218" s="37" t="s">
        <v>85</v>
      </c>
      <c r="F218" s="59">
        <f>F219+F221</f>
        <v>8159081</v>
      </c>
      <c r="G218" s="59">
        <f>G219+G221</f>
        <v>0</v>
      </c>
      <c r="H218" s="59">
        <f>H219+H221</f>
        <v>8159081</v>
      </c>
    </row>
    <row r="219" spans="1:8" ht="78.75">
      <c r="A219" s="35" t="s">
        <v>28</v>
      </c>
      <c r="B219" s="31" t="s">
        <v>19</v>
      </c>
      <c r="C219" s="37" t="s">
        <v>231</v>
      </c>
      <c r="D219" s="37" t="s">
        <v>240</v>
      </c>
      <c r="E219" s="37" t="s">
        <v>29</v>
      </c>
      <c r="F219" s="59">
        <f>F220</f>
        <v>7131717</v>
      </c>
      <c r="G219" s="59">
        <f>G220</f>
        <v>0</v>
      </c>
      <c r="H219" s="59">
        <f>H220</f>
        <v>7131717</v>
      </c>
    </row>
    <row r="220" spans="1:8" ht="15.75">
      <c r="A220" s="35" t="s">
        <v>241</v>
      </c>
      <c r="B220" s="31" t="s">
        <v>19</v>
      </c>
      <c r="C220" s="37" t="s">
        <v>231</v>
      </c>
      <c r="D220" s="37" t="s">
        <v>240</v>
      </c>
      <c r="E220" s="37" t="s">
        <v>242</v>
      </c>
      <c r="F220" s="59">
        <v>7131717</v>
      </c>
      <c r="G220" s="59"/>
      <c r="H220" s="59">
        <f>F220+G220</f>
        <v>7131717</v>
      </c>
    </row>
    <row r="221" spans="1:8" ht="31.5">
      <c r="A221" s="35" t="s">
        <v>32</v>
      </c>
      <c r="B221" s="31" t="s">
        <v>19</v>
      </c>
      <c r="C221" s="37" t="s">
        <v>231</v>
      </c>
      <c r="D221" s="37" t="s">
        <v>240</v>
      </c>
      <c r="E221" s="37" t="s">
        <v>33</v>
      </c>
      <c r="F221" s="59">
        <f>F222</f>
        <v>1027364</v>
      </c>
      <c r="G221" s="59">
        <f>G222</f>
        <v>0</v>
      </c>
      <c r="H221" s="59">
        <f>H222</f>
        <v>1027364</v>
      </c>
    </row>
    <row r="222" spans="1:8" ht="31.5">
      <c r="A222" s="35" t="s">
        <v>34</v>
      </c>
      <c r="B222" s="31" t="s">
        <v>19</v>
      </c>
      <c r="C222" s="37" t="s">
        <v>231</v>
      </c>
      <c r="D222" s="37" t="s">
        <v>240</v>
      </c>
      <c r="E222" s="37" t="s">
        <v>35</v>
      </c>
      <c r="F222" s="59">
        <v>1027364</v>
      </c>
      <c r="G222" s="59"/>
      <c r="H222" s="59">
        <f>F222+G222</f>
        <v>1027364</v>
      </c>
    </row>
    <row r="223" spans="1:8" ht="47.25">
      <c r="A223" s="35" t="s">
        <v>252</v>
      </c>
      <c r="B223" s="31" t="s">
        <v>19</v>
      </c>
      <c r="C223" s="37" t="s">
        <v>231</v>
      </c>
      <c r="D223" s="37" t="s">
        <v>253</v>
      </c>
      <c r="E223" s="37"/>
      <c r="F223" s="59">
        <f>F226+F224</f>
        <v>1528183</v>
      </c>
      <c r="G223" s="59">
        <f>G226+G224</f>
        <v>83428.5</v>
      </c>
      <c r="H223" s="59">
        <f>H226+H224</f>
        <v>1611611.5</v>
      </c>
    </row>
    <row r="224" spans="1:8" ht="78.75">
      <c r="A224" s="35" t="s">
        <v>28</v>
      </c>
      <c r="B224" s="31" t="s">
        <v>19</v>
      </c>
      <c r="C224" s="37" t="s">
        <v>231</v>
      </c>
      <c r="D224" s="37" t="s">
        <v>253</v>
      </c>
      <c r="E224" s="37" t="s">
        <v>29</v>
      </c>
      <c r="F224" s="59">
        <f>F225</f>
        <v>577883</v>
      </c>
      <c r="G224" s="59">
        <f>G225</f>
        <v>0</v>
      </c>
      <c r="H224" s="59">
        <f>H225</f>
        <v>577883</v>
      </c>
    </row>
    <row r="225" spans="1:8" ht="15.75">
      <c r="A225" s="35" t="s">
        <v>241</v>
      </c>
      <c r="B225" s="31" t="s">
        <v>19</v>
      </c>
      <c r="C225" s="37" t="s">
        <v>231</v>
      </c>
      <c r="D225" s="37" t="s">
        <v>253</v>
      </c>
      <c r="E225" s="37" t="s">
        <v>242</v>
      </c>
      <c r="F225" s="59">
        <v>577883</v>
      </c>
      <c r="G225" s="59"/>
      <c r="H225" s="59">
        <f>F225+G225</f>
        <v>577883</v>
      </c>
    </row>
    <row r="226" spans="1:8" ht="31.5">
      <c r="A226" s="35" t="s">
        <v>32</v>
      </c>
      <c r="B226" s="31" t="s">
        <v>19</v>
      </c>
      <c r="C226" s="37" t="s">
        <v>231</v>
      </c>
      <c r="D226" s="37" t="s">
        <v>253</v>
      </c>
      <c r="E226" s="37" t="s">
        <v>33</v>
      </c>
      <c r="F226" s="59">
        <f>F227</f>
        <v>950300</v>
      </c>
      <c r="G226" s="59">
        <f>G227</f>
        <v>83428.5</v>
      </c>
      <c r="H226" s="59">
        <f>H227</f>
        <v>1033728.5</v>
      </c>
    </row>
    <row r="227" spans="1:8" ht="31.5">
      <c r="A227" s="35" t="s">
        <v>34</v>
      </c>
      <c r="B227" s="31" t="s">
        <v>19</v>
      </c>
      <c r="C227" s="37" t="s">
        <v>231</v>
      </c>
      <c r="D227" s="37" t="s">
        <v>253</v>
      </c>
      <c r="E227" s="37" t="s">
        <v>35</v>
      </c>
      <c r="F227" s="59">
        <v>950300</v>
      </c>
      <c r="G227" s="59">
        <v>83428.5</v>
      </c>
      <c r="H227" s="59">
        <f>F227+G227</f>
        <v>1033728.5</v>
      </c>
    </row>
    <row r="228" spans="1:8" ht="31.5">
      <c r="A228" s="56" t="s">
        <v>243</v>
      </c>
      <c r="B228" s="33" t="s">
        <v>19</v>
      </c>
      <c r="C228" s="57" t="s">
        <v>244</v>
      </c>
      <c r="D228" s="57" t="s">
        <v>245</v>
      </c>
      <c r="E228" s="57"/>
      <c r="F228" s="58">
        <f>F229</f>
        <v>814900</v>
      </c>
      <c r="G228" s="58">
        <f>G229</f>
        <v>0</v>
      </c>
      <c r="H228" s="58">
        <f>H229</f>
        <v>814900</v>
      </c>
    </row>
    <row r="229" spans="1:8" ht="47.25">
      <c r="A229" s="35" t="s">
        <v>246</v>
      </c>
      <c r="B229" s="31" t="s">
        <v>19</v>
      </c>
      <c r="C229" s="37" t="s">
        <v>244</v>
      </c>
      <c r="D229" s="37" t="s">
        <v>247</v>
      </c>
      <c r="E229" s="37"/>
      <c r="F229" s="59">
        <f>F230</f>
        <v>814900</v>
      </c>
      <c r="G229" s="59">
        <f aca="true" t="shared" si="35" ref="G229:H231">G230</f>
        <v>0</v>
      </c>
      <c r="H229" s="59">
        <f t="shared" si="35"/>
        <v>814900</v>
      </c>
    </row>
    <row r="230" spans="1:8" ht="31.5">
      <c r="A230" s="35" t="s">
        <v>248</v>
      </c>
      <c r="B230" s="31" t="s">
        <v>19</v>
      </c>
      <c r="C230" s="37" t="s">
        <v>244</v>
      </c>
      <c r="D230" s="37" t="s">
        <v>249</v>
      </c>
      <c r="E230" s="37"/>
      <c r="F230" s="59">
        <f>F231</f>
        <v>814900</v>
      </c>
      <c r="G230" s="59">
        <f t="shared" si="35"/>
        <v>0</v>
      </c>
      <c r="H230" s="59">
        <f t="shared" si="35"/>
        <v>814900</v>
      </c>
    </row>
    <row r="231" spans="1:8" ht="31.5">
      <c r="A231" s="35" t="s">
        <v>32</v>
      </c>
      <c r="B231" s="31" t="s">
        <v>19</v>
      </c>
      <c r="C231" s="37" t="s">
        <v>231</v>
      </c>
      <c r="D231" s="37" t="s">
        <v>249</v>
      </c>
      <c r="E231" s="37" t="s">
        <v>33</v>
      </c>
      <c r="F231" s="59">
        <f>F232</f>
        <v>814900</v>
      </c>
      <c r="G231" s="59">
        <f t="shared" si="35"/>
        <v>0</v>
      </c>
      <c r="H231" s="59">
        <f t="shared" si="35"/>
        <v>814900</v>
      </c>
    </row>
    <row r="232" spans="1:8" ht="31.5">
      <c r="A232" s="35" t="s">
        <v>34</v>
      </c>
      <c r="B232" s="31" t="s">
        <v>19</v>
      </c>
      <c r="C232" s="37" t="s">
        <v>231</v>
      </c>
      <c r="D232" s="37" t="s">
        <v>249</v>
      </c>
      <c r="E232" s="37" t="s">
        <v>35</v>
      </c>
      <c r="F232" s="59">
        <v>814900</v>
      </c>
      <c r="G232" s="59"/>
      <c r="H232" s="59">
        <f>F232+G232</f>
        <v>814900</v>
      </c>
    </row>
    <row r="233" spans="1:8" ht="31.5">
      <c r="A233" s="56" t="s">
        <v>250</v>
      </c>
      <c r="B233" s="33"/>
      <c r="C233" s="57"/>
      <c r="D233" s="57"/>
      <c r="E233" s="57"/>
      <c r="F233" s="58">
        <f>F234</f>
        <v>4505863</v>
      </c>
      <c r="G233" s="58">
        <f aca="true" t="shared" si="36" ref="G233:H235">G234</f>
        <v>0</v>
      </c>
      <c r="H233" s="58">
        <f t="shared" si="36"/>
        <v>4505863</v>
      </c>
    </row>
    <row r="234" spans="1:8" ht="15.75">
      <c r="A234" s="35" t="s">
        <v>228</v>
      </c>
      <c r="B234" s="31" t="s">
        <v>19</v>
      </c>
      <c r="C234" s="37" t="s">
        <v>229</v>
      </c>
      <c r="D234" s="37"/>
      <c r="E234" s="37"/>
      <c r="F234" s="59">
        <f>F235</f>
        <v>4505863</v>
      </c>
      <c r="G234" s="59">
        <f t="shared" si="36"/>
        <v>0</v>
      </c>
      <c r="H234" s="59">
        <f t="shared" si="36"/>
        <v>4505863</v>
      </c>
    </row>
    <row r="235" spans="1:8" ht="15.75">
      <c r="A235" s="35" t="s">
        <v>230</v>
      </c>
      <c r="B235" s="31" t="s">
        <v>19</v>
      </c>
      <c r="C235" s="37" t="s">
        <v>231</v>
      </c>
      <c r="D235" s="37"/>
      <c r="E235" s="37"/>
      <c r="F235" s="59">
        <f>F236</f>
        <v>4505863</v>
      </c>
      <c r="G235" s="59">
        <f t="shared" si="36"/>
        <v>0</v>
      </c>
      <c r="H235" s="59">
        <f t="shared" si="36"/>
        <v>4505863</v>
      </c>
    </row>
    <row r="236" spans="1:8" ht="31.5">
      <c r="A236" s="56" t="s">
        <v>232</v>
      </c>
      <c r="B236" s="33" t="s">
        <v>19</v>
      </c>
      <c r="C236" s="57" t="s">
        <v>231</v>
      </c>
      <c r="D236" s="57" t="s">
        <v>233</v>
      </c>
      <c r="E236" s="57"/>
      <c r="F236" s="58">
        <f>F237+F244</f>
        <v>4505863</v>
      </c>
      <c r="G236" s="58">
        <f>G237+G244</f>
        <v>0</v>
      </c>
      <c r="H236" s="58">
        <f>H237+H244</f>
        <v>4505863</v>
      </c>
    </row>
    <row r="237" spans="1:8" ht="15.75">
      <c r="A237" s="35" t="s">
        <v>234</v>
      </c>
      <c r="B237" s="31" t="s">
        <v>19</v>
      </c>
      <c r="C237" s="37" t="s">
        <v>235</v>
      </c>
      <c r="D237" s="37" t="s">
        <v>236</v>
      </c>
      <c r="E237" s="37"/>
      <c r="F237" s="59">
        <f aca="true" t="shared" si="37" ref="F237:H238">F238</f>
        <v>4475863</v>
      </c>
      <c r="G237" s="59">
        <f t="shared" si="37"/>
        <v>0</v>
      </c>
      <c r="H237" s="59">
        <f t="shared" si="37"/>
        <v>4475863</v>
      </c>
    </row>
    <row r="238" spans="1:8" ht="31.5">
      <c r="A238" s="35" t="s">
        <v>237</v>
      </c>
      <c r="B238" s="31" t="s">
        <v>19</v>
      </c>
      <c r="C238" s="37" t="s">
        <v>235</v>
      </c>
      <c r="D238" s="37" t="s">
        <v>238</v>
      </c>
      <c r="E238" s="37"/>
      <c r="F238" s="59">
        <f t="shared" si="37"/>
        <v>4475863</v>
      </c>
      <c r="G238" s="59">
        <f t="shared" si="37"/>
        <v>0</v>
      </c>
      <c r="H238" s="59">
        <f t="shared" si="37"/>
        <v>4475863</v>
      </c>
    </row>
    <row r="239" spans="1:8" ht="31.5">
      <c r="A239" s="35" t="s">
        <v>239</v>
      </c>
      <c r="B239" s="31" t="s">
        <v>19</v>
      </c>
      <c r="C239" s="37" t="s">
        <v>231</v>
      </c>
      <c r="D239" s="37" t="s">
        <v>240</v>
      </c>
      <c r="E239" s="37" t="s">
        <v>85</v>
      </c>
      <c r="F239" s="59">
        <f>F240+F242</f>
        <v>4475863</v>
      </c>
      <c r="G239" s="59">
        <f>G240+G242</f>
        <v>0</v>
      </c>
      <c r="H239" s="59">
        <f>H240+H242</f>
        <v>4475863</v>
      </c>
    </row>
    <row r="240" spans="1:8" ht="78.75">
      <c r="A240" s="35" t="s">
        <v>28</v>
      </c>
      <c r="B240" s="31" t="s">
        <v>19</v>
      </c>
      <c r="C240" s="37" t="s">
        <v>231</v>
      </c>
      <c r="D240" s="37" t="s">
        <v>240</v>
      </c>
      <c r="E240" s="37" t="s">
        <v>29</v>
      </c>
      <c r="F240" s="59">
        <f>F241</f>
        <v>3671690</v>
      </c>
      <c r="G240" s="59">
        <f>G241</f>
        <v>0</v>
      </c>
      <c r="H240" s="59">
        <f>H241</f>
        <v>3671690</v>
      </c>
    </row>
    <row r="241" spans="1:8" ht="15.75">
      <c r="A241" s="35" t="s">
        <v>241</v>
      </c>
      <c r="B241" s="31" t="s">
        <v>19</v>
      </c>
      <c r="C241" s="37" t="s">
        <v>231</v>
      </c>
      <c r="D241" s="37" t="s">
        <v>240</v>
      </c>
      <c r="E241" s="37" t="s">
        <v>242</v>
      </c>
      <c r="F241" s="59">
        <v>3671690</v>
      </c>
      <c r="G241" s="59"/>
      <c r="H241" s="59">
        <f>F241+G241</f>
        <v>3671690</v>
      </c>
    </row>
    <row r="242" spans="1:8" ht="31.5">
      <c r="A242" s="35" t="s">
        <v>32</v>
      </c>
      <c r="B242" s="31" t="s">
        <v>19</v>
      </c>
      <c r="C242" s="37" t="s">
        <v>231</v>
      </c>
      <c r="D242" s="37" t="s">
        <v>240</v>
      </c>
      <c r="E242" s="37" t="s">
        <v>33</v>
      </c>
      <c r="F242" s="59">
        <f>F243</f>
        <v>804173</v>
      </c>
      <c r="G242" s="59">
        <f>G243</f>
        <v>0</v>
      </c>
      <c r="H242" s="59">
        <f>H243</f>
        <v>804173</v>
      </c>
    </row>
    <row r="243" spans="1:8" ht="31.5">
      <c r="A243" s="35" t="s">
        <v>34</v>
      </c>
      <c r="B243" s="31" t="s">
        <v>19</v>
      </c>
      <c r="C243" s="37" t="s">
        <v>231</v>
      </c>
      <c r="D243" s="37" t="s">
        <v>240</v>
      </c>
      <c r="E243" s="37" t="s">
        <v>35</v>
      </c>
      <c r="F243" s="59">
        <v>804173</v>
      </c>
      <c r="G243" s="59"/>
      <c r="H243" s="59">
        <f>F243+G243</f>
        <v>804173</v>
      </c>
    </row>
    <row r="244" spans="1:8" ht="31.5">
      <c r="A244" s="35" t="s">
        <v>243</v>
      </c>
      <c r="B244" s="31" t="s">
        <v>19</v>
      </c>
      <c r="C244" s="37" t="s">
        <v>244</v>
      </c>
      <c r="D244" s="37" t="s">
        <v>245</v>
      </c>
      <c r="E244" s="37"/>
      <c r="F244" s="59">
        <f aca="true" t="shared" si="38" ref="F244:H247">F245</f>
        <v>30000</v>
      </c>
      <c r="G244" s="59">
        <f t="shared" si="38"/>
        <v>0</v>
      </c>
      <c r="H244" s="59">
        <f t="shared" si="38"/>
        <v>30000</v>
      </c>
    </row>
    <row r="245" spans="1:8" ht="47.25">
      <c r="A245" s="35" t="s">
        <v>246</v>
      </c>
      <c r="B245" s="31" t="s">
        <v>19</v>
      </c>
      <c r="C245" s="37" t="s">
        <v>244</v>
      </c>
      <c r="D245" s="37" t="s">
        <v>247</v>
      </c>
      <c r="E245" s="37"/>
      <c r="F245" s="59">
        <f t="shared" si="38"/>
        <v>30000</v>
      </c>
      <c r="G245" s="59">
        <f t="shared" si="38"/>
        <v>0</v>
      </c>
      <c r="H245" s="59">
        <f t="shared" si="38"/>
        <v>30000</v>
      </c>
    </row>
    <row r="246" spans="1:8" ht="31.5">
      <c r="A246" s="35" t="s">
        <v>248</v>
      </c>
      <c r="B246" s="31" t="s">
        <v>19</v>
      </c>
      <c r="C246" s="37" t="s">
        <v>244</v>
      </c>
      <c r="D246" s="37" t="s">
        <v>251</v>
      </c>
      <c r="E246" s="37"/>
      <c r="F246" s="59">
        <f t="shared" si="38"/>
        <v>30000</v>
      </c>
      <c r="G246" s="59">
        <f t="shared" si="38"/>
        <v>0</v>
      </c>
      <c r="H246" s="59">
        <f t="shared" si="38"/>
        <v>30000</v>
      </c>
    </row>
    <row r="247" spans="1:8" ht="31.5">
      <c r="A247" s="35" t="s">
        <v>32</v>
      </c>
      <c r="B247" s="31" t="s">
        <v>19</v>
      </c>
      <c r="C247" s="37" t="s">
        <v>231</v>
      </c>
      <c r="D247" s="37" t="s">
        <v>251</v>
      </c>
      <c r="E247" s="37" t="s">
        <v>33</v>
      </c>
      <c r="F247" s="59">
        <f t="shared" si="38"/>
        <v>30000</v>
      </c>
      <c r="G247" s="59">
        <f t="shared" si="38"/>
        <v>0</v>
      </c>
      <c r="H247" s="59">
        <f t="shared" si="38"/>
        <v>30000</v>
      </c>
    </row>
    <row r="248" spans="1:8" ht="31.5">
      <c r="A248" s="35" t="s">
        <v>34</v>
      </c>
      <c r="B248" s="31" t="s">
        <v>19</v>
      </c>
      <c r="C248" s="37" t="s">
        <v>231</v>
      </c>
      <c r="D248" s="37" t="s">
        <v>251</v>
      </c>
      <c r="E248" s="37" t="s">
        <v>35</v>
      </c>
      <c r="F248" s="59">
        <v>30000</v>
      </c>
      <c r="G248" s="59"/>
      <c r="H248" s="59">
        <f>F248+G248</f>
        <v>30000</v>
      </c>
    </row>
  </sheetData>
  <sheetProtection/>
  <mergeCells count="2">
    <mergeCell ref="F1:H1"/>
    <mergeCell ref="A2:H2"/>
  </mergeCells>
  <printOptions/>
  <pageMargins left="0.5905511811023623" right="0.3937007874015748" top="0.3937007874015748" bottom="0.3937007874015748" header="0" footer="0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D11" sqref="D11"/>
    </sheetView>
  </sheetViews>
  <sheetFormatPr defaultColWidth="9.00390625" defaultRowHeight="15.75"/>
  <cols>
    <col min="1" max="1" width="26.625" style="0" customWidth="1"/>
    <col min="2" max="2" width="38.375" style="0" customWidth="1"/>
    <col min="3" max="5" width="14.25390625" style="0" customWidth="1"/>
    <col min="6" max="6" width="12.125" style="0" bestFit="1" customWidth="1"/>
  </cols>
  <sheetData>
    <row r="1" spans="2:5" s="7" customFormat="1" ht="84" customHeight="1">
      <c r="B1" s="8"/>
      <c r="C1" s="9"/>
      <c r="D1" s="87" t="s">
        <v>294</v>
      </c>
      <c r="E1" s="87"/>
    </row>
    <row r="2" spans="1:5" ht="47.25" customHeight="1">
      <c r="A2" s="88" t="s">
        <v>261</v>
      </c>
      <c r="B2" s="88"/>
      <c r="C2" s="88"/>
      <c r="D2" s="88"/>
      <c r="E2" s="88"/>
    </row>
    <row r="3" spans="3:5" ht="15.75">
      <c r="C3" s="10"/>
      <c r="D3" s="10"/>
      <c r="E3" s="10"/>
    </row>
    <row r="4" spans="1:5" ht="31.5">
      <c r="A4" s="11" t="s">
        <v>2</v>
      </c>
      <c r="B4" s="11" t="s">
        <v>0</v>
      </c>
      <c r="C4" s="11" t="s">
        <v>262</v>
      </c>
      <c r="D4" s="2" t="s">
        <v>1</v>
      </c>
      <c r="E4" s="1" t="s">
        <v>262</v>
      </c>
    </row>
    <row r="5" spans="1:5" s="7" customFormat="1" ht="11.25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6" ht="36" customHeight="1">
      <c r="A6" s="13"/>
      <c r="B6" s="13" t="s">
        <v>3</v>
      </c>
      <c r="C6" s="3">
        <f>C7+C10</f>
        <v>117423</v>
      </c>
      <c r="D6" s="3">
        <f>D7+D10</f>
        <v>1001273.9</v>
      </c>
      <c r="E6" s="3">
        <f>E7+E10</f>
        <v>1118696.9</v>
      </c>
      <c r="F6" s="15"/>
    </row>
    <row r="7" spans="1:5" ht="31.5" customHeight="1">
      <c r="A7" s="4" t="s">
        <v>4</v>
      </c>
      <c r="B7" s="5" t="s">
        <v>5</v>
      </c>
      <c r="C7" s="6">
        <f aca="true" t="shared" si="0" ref="C7:E8">C8</f>
        <v>0</v>
      </c>
      <c r="D7" s="6">
        <f t="shared" si="0"/>
        <v>0</v>
      </c>
      <c r="E7" s="6">
        <f t="shared" si="0"/>
        <v>0</v>
      </c>
    </row>
    <row r="8" spans="1:5" ht="45" customHeight="1">
      <c r="A8" s="4" t="s">
        <v>6</v>
      </c>
      <c r="B8" s="5" t="s">
        <v>7</v>
      </c>
      <c r="C8" s="6">
        <f t="shared" si="0"/>
        <v>0</v>
      </c>
      <c r="D8" s="6">
        <f t="shared" si="0"/>
        <v>0</v>
      </c>
      <c r="E8" s="6">
        <f t="shared" si="0"/>
        <v>0</v>
      </c>
    </row>
    <row r="9" spans="1:5" ht="45.75" customHeight="1">
      <c r="A9" s="4" t="s">
        <v>9</v>
      </c>
      <c r="B9" s="16" t="s">
        <v>10</v>
      </c>
      <c r="C9" s="6"/>
      <c r="D9" s="6"/>
      <c r="E9" s="6">
        <f>C9+D9</f>
        <v>0</v>
      </c>
    </row>
    <row r="10" spans="1:5" ht="26.25" customHeight="1">
      <c r="A10" s="4" t="s">
        <v>11</v>
      </c>
      <c r="B10" s="16" t="s">
        <v>8</v>
      </c>
      <c r="C10" s="6">
        <v>117423</v>
      </c>
      <c r="D10" s="6">
        <v>1001273.9</v>
      </c>
      <c r="E10" s="6">
        <f>C10+D10</f>
        <v>1118696.9</v>
      </c>
    </row>
    <row r="11" spans="1:5" ht="15.75">
      <c r="A11" s="14"/>
      <c r="C11" s="15"/>
      <c r="D11" s="15"/>
      <c r="E11" s="15"/>
    </row>
    <row r="12" spans="1:5" ht="15.75">
      <c r="A12" s="14"/>
      <c r="C12" s="15"/>
      <c r="D12" s="15"/>
      <c r="E12" s="15"/>
    </row>
    <row r="13" spans="3:5" ht="15.75">
      <c r="C13" s="15"/>
      <c r="D13" s="15"/>
      <c r="E13" s="15"/>
    </row>
    <row r="14" spans="3:5" ht="15.75">
      <c r="C14" s="15"/>
      <c r="D14" s="15"/>
      <c r="E14" s="15"/>
    </row>
    <row r="15" spans="3:5" ht="15.75">
      <c r="C15" s="15"/>
      <c r="D15" s="15"/>
      <c r="E15" s="15"/>
    </row>
    <row r="16" spans="3:5" ht="15.75">
      <c r="C16" s="15"/>
      <c r="D16" s="15"/>
      <c r="E16" s="15"/>
    </row>
    <row r="17" spans="3:5" ht="15.75">
      <c r="C17" s="15"/>
      <c r="D17" s="15"/>
      <c r="E17" s="15"/>
    </row>
    <row r="18" spans="3:5" ht="15.75">
      <c r="C18" s="15"/>
      <c r="D18" s="15"/>
      <c r="E18" s="15"/>
    </row>
    <row r="19" spans="3:5" ht="15.75">
      <c r="C19" s="15"/>
      <c r="D19" s="15"/>
      <c r="E19" s="15"/>
    </row>
    <row r="20" spans="3:5" ht="15.75">
      <c r="C20" s="15"/>
      <c r="D20" s="15"/>
      <c r="E20" s="15"/>
    </row>
  </sheetData>
  <sheetProtection/>
  <mergeCells count="2">
    <mergeCell ref="D1:E1"/>
    <mergeCell ref="A2:E2"/>
  </mergeCells>
  <printOptions/>
  <pageMargins left="0.5118110236220472" right="0.31496062992125984" top="0.5511811023622047" bottom="0.5511811023622047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admkr</cp:lastModifiedBy>
  <cp:lastPrinted>2021-01-25T14:13:33Z</cp:lastPrinted>
  <dcterms:created xsi:type="dcterms:W3CDTF">2011-10-03T10:41:44Z</dcterms:created>
  <dcterms:modified xsi:type="dcterms:W3CDTF">2021-01-27T11:22:20Z</dcterms:modified>
  <cp:category/>
  <cp:version/>
  <cp:contentType/>
  <cp:contentStatus/>
</cp:coreProperties>
</file>